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75" windowWidth="16140" windowHeight="9270" tabRatio="946" activeTab="0"/>
  </bookViews>
  <sheets>
    <sheet name="Instructions" sheetId="1" r:id="rId1"/>
    <sheet name="Process PMs Year 1" sheetId="2" r:id="rId2"/>
    <sheet name="Outcome PMs Year 1" sheetId="3" r:id="rId3"/>
    <sheet name="Process PMs Year 2" sheetId="4" r:id="rId4"/>
    <sheet name="Outcome PMs Year 2" sheetId="5" r:id="rId5"/>
    <sheet name="Caculations" sheetId="6" state="hidden" r:id="rId6"/>
    <sheet name="Staff Survey" sheetId="7" r:id="rId7"/>
    <sheet name="Year 1 Bullying Questionnaire" sheetId="8" r:id="rId8"/>
    <sheet name="Year 2 Bullying Questionnaire" sheetId="9" r:id="rId9"/>
  </sheets>
  <definedNames>
    <definedName name="_xlnm.Print_Area" localSheetId="0">'Instructions'!$A$12:$B$43</definedName>
    <definedName name="_xlnm.Print_Area" localSheetId="2">'Outcome PMs Year 1'!$A$1:$I$15</definedName>
    <definedName name="_xlnm.Print_Area" localSheetId="4">'Outcome PMs Year 2'!$A$1:$I$18</definedName>
    <definedName name="_xlnm.Print_Area" localSheetId="1">'Process PMs Year 1'!$A$3:$I$26</definedName>
    <definedName name="_xlnm.Print_Area" localSheetId="3">'Process PMs Year 2'!$A$3:$I$30</definedName>
    <definedName name="_xlnm.Print_Titles" localSheetId="2">'Outcome PMs Year 1'!$1:$4</definedName>
    <definedName name="_xlnm.Print_Titles" localSheetId="4">'Outcome PMs Year 2'!$1:$4</definedName>
    <definedName name="_xlnm.Print_Titles" localSheetId="1">'Process PMs Year 1'!$3:$6</definedName>
    <definedName name="_xlnm.Print_Titles" localSheetId="3">'Process PMs Year 2'!$3:$6</definedName>
  </definedNames>
  <calcPr fullCalcOnLoad="1"/>
</workbook>
</file>

<file path=xl/sharedStrings.xml><?xml version="1.0" encoding="utf-8"?>
<sst xmlns="http://schemas.openxmlformats.org/spreadsheetml/2006/main" count="1822" uniqueCount="314">
  <si>
    <t>Performance Measure</t>
  </si>
  <si>
    <t>Program</t>
  </si>
  <si>
    <t>Contact :</t>
  </si>
  <si>
    <t>Email:</t>
  </si>
  <si>
    <t>Phone</t>
  </si>
  <si>
    <t>Insert Contact's Email Here</t>
  </si>
  <si>
    <t>Insert Contact's Phone Here</t>
  </si>
  <si>
    <t>Cumulative</t>
  </si>
  <si>
    <t>Description</t>
  </si>
  <si>
    <t>Rules</t>
  </si>
  <si>
    <t>count number complete</t>
  </si>
  <si>
    <t>Data: This information should be collected by internal tracking systems. Report on this measure only during the first reporting period the school begins their second year of implementation. (2nd school year of implementation following the year in which classroom meetings began).  Number for PM: Count each school building that are holding weekly classroom meetings and began their 2nd year of implementation of OBPP during this reporting period and report this number for the PM.</t>
  </si>
  <si>
    <t>Data: This information should be collected by internal tracking systems. Report on this measure only during the reporting period the school begins the first year of implementation.  Number for PM: Count each school building that began their 1st year of implementation of OBPP during this reporting period and report this number for the PM. School buildings must be currently holding weekly classroom meetings to be included in this count.</t>
  </si>
  <si>
    <t>Data: This data can be collected from the OBPP Bullying Questionnaire (OBQ) Standard School Report. Report on this measure once each year during the reporting period that the OBQ School Standard Report was received.  Number for PM: In Section 1, identify the table that reports the percentage (and number) of surveys completed by grade and gender. Report the total number of boys and girls that completed the survey for the PM.</t>
  </si>
  <si>
    <t>Data: This data can be collected from the OBPP Bullying Questionnaire (OBQ) Standard School Report. Report on this measure once each year during the reporting period that the OBQ School Standard Report was received. Number for PM: In Section 1, identify the table that reports the percentage (and number) of surveys completed by grade and gender. Report the total number of boys and girls that completed the survey for the PM.</t>
  </si>
  <si>
    <t>Data: This information should be collected by internal tracking systems. Number for the PM: Count each new teacher that received their initial 1-day or 2 half-day trainings (do not count booster trainings) by their school’s Bullying Prevention Committee during this reporting period and report this number for the PM.</t>
  </si>
  <si>
    <t>Data: This information should be collected by internal tracking systems. Report on this measure only during the reporting period that members initially joined the Bullying Prevention Committee. Number for PM: Count the total number of new members that joined the Bullying Prevention Committee during this reporting period and report this number for the PM. Count each member only once.</t>
  </si>
  <si>
    <t>Data: This information should be collected by internal tracking systems. Report on this measure only during the reporting period that the school was initially assigned a Bullying Prevention Coordinator. Number for PM: Count the number of new Bullying Prevention Coordinators that joined the committee during this reporting period and report this number for the PM. Count each coordinator only once.</t>
  </si>
  <si>
    <t>Data: This information should be collected by internal tracking systems. Number for PM: Of those reported in ‘Number of New Bullying Prevention Committee Members’, count the number that completed the 2-day OBPP training and report this number for the PM. Count each member only once.</t>
  </si>
  <si>
    <t>Data: This information should be collected by internal tracking systems. Report on this measure only during the reporting period that the Bullying Prevention Committee was initially formed. Number for PM: Count the number of school buildings where a Bullying Prevention Committee was formed during this reporting period and report this number for the PM.</t>
  </si>
  <si>
    <t>Data: This information should be collected by internal tracking systems. Report on this measure only at the end of the first year of OBPP implementation. Number for PM: Count the number of school buildings that completed all categories on the OBPP Schoolwide Implementation Checklist for the First Year of Implementation by the end of this school year and report this number for the PM.</t>
  </si>
  <si>
    <t>Data: This information should be collected by internal tracking systems. Report on this measure at the end of each year following the first year of OBPP implementation (e.g., the 2nd, 3rd, 4th year of program implementation).  Number for PM: Count the number of school buildings that completed all categories on the OBPP Implementation Checklist for Continued Program Implementation by the end of this school year and report this number for the PM.</t>
  </si>
  <si>
    <t>Data: This information should be collected by internal tracking systems. Number for PM: Count the number of Hazelden Standard School Reports submitted as part of the quarterly program report during this reporting period and report this number for the PM. The school reports are received from Hazelden and are an analysis of the Olweus Bullying Questionnaire. They should be submitted with the quarterly report during the reporting period in which they were received.</t>
  </si>
  <si>
    <t>Data: This information should be collected by internal tracking systems. Number for PM: Count the number of Hazelden District Trend Reports submitted as part of the quarterly program report during this reporting period and report this number for the PM. The district reports are received from Hazelden and are an analysis of the Olweus Bullying Questionnaire. They should be submitted with the quarterly report during the quarter in which they were received.</t>
  </si>
  <si>
    <t>Data: Grantees are required to report to the collaborative board that supported the grant proposal at least quarterly and to provide a written data report highlighting program outcomes at least annually. The annual written data report must be submitted to the collaborative board prior to the end of each fiscal year. The written data report must also be attached in E-grants. Meeting minutes or other documentation may also be attached. This information should be collected using internal tracking systems. Number for PM: Count each report only once. Only report this for reports/presentations given during this reporting period.</t>
  </si>
  <si>
    <t>Number of School Buildings in Continued Implementation Phase of OBPP should be greater than or equal to: Number of School Buildings that Completed the OBPP Implementation Checklist for Continued Program; Number of School Buildings that had Regular Staff Discussion Groups Related to OBPP;  Number of Standard School Reports Submitted; Number of District Trend Reports Submitted.</t>
  </si>
  <si>
    <t>Number of School Buildings that Began First Year of OBPP Implementation should be greater than or equal to Number of School Buildings that Completed the OBPP Schoolwide Implementation Checklist for the First Year of Implementation</t>
  </si>
  <si>
    <t>Year 1 Number of Youth that Completed the OBPP Bullying Questionnaire should be greater than or equal to: Year 1 Number of Youth that Reported Being Bullied 2-3 Times a Month or More; Year 1 Number of Youth that Reported Being Bullied in the Past Couple of Months; Year 1 Number of Bullied Youth that Told Someone About the Bullying; Year 1 Number of Youth that Reported Expressing Empathy Towards Seeing a Student Being Bullied at School; Year 1 Number of Youth that Reported Teachers and Other Adults Intervening in Bullying Incidents; Year 1 Number of Youth that Reported Other Students Intervening in Bullying Incidents.</t>
  </si>
  <si>
    <t>Year 2 Number of Youth that Completed the OBPP Bullying Questionnaire should be greater than or equal to: Year 2 Number of Youth that Reported Being Bullied 2-3 Times a Month or More; Year 2 Number of Youth that Reported Being Bullied in the Past Couple of Months; Year 2 Number of Bullied Youth that Told Someone About the Bullying; Year 2 Number of Youth that Reported Expressing Empathy Towards Seeing a Student Being Bullied at School; Year 2 Number of Youth that Reported Teachers and Other Adults Intervening in Bullying Incidents; Year 2 Number of Youth that Reported Other Students Intervening in Bullying Incidents.</t>
  </si>
  <si>
    <t>Number of Teachers and Staff that Completed the EPISCenter Bullying Prevention Program Staff Survey should be greater than or equal to: Number of Staff that Reported Positive Safety Effect; Number of Staff that Reported that School Rules were an Effective Bullying Prevention Strategy; Number of Staff that Reported OBPP had a Positive Effect on Youths’ Self Esteem.</t>
  </si>
  <si>
    <t>Number of Teachers that Held Weekly Classroom Meetings should be less than or equal to Number of New Trained Teachers</t>
  </si>
  <si>
    <t>Number of New Administrative and Support Staff in the School Buildings that Implemented OBPP should be greater than or equal to Number of New Support Staff or Administrators Trained in OBPP</t>
  </si>
  <si>
    <t>Number of New Support Staff or Administrators Trained in OBPP should be less than or equal to Number of Administrative and Support Staff in the School Buildings that Implemented OBPP</t>
  </si>
  <si>
    <t>Number of New Bullying Prevention Committee Members should be greater than or equal to Number of New Bullying Prevention Committee Members Trained</t>
  </si>
  <si>
    <t>Number of New Bullying Prevention Committee Members Trained should be less than or equal to Number of New Bullying Prevention Committee Members</t>
  </si>
  <si>
    <t>Number of School Buildings with a Bullying Prevention Committee should be greater than or equal to Number of Bullying Prevention Committees that Met Monthly</t>
  </si>
  <si>
    <t>Number of Bullying Prevention Committees that Met Monthly should be less than or equal to Number of School Buildings with a Bullying Prevention Committee</t>
  </si>
  <si>
    <t>Number of Schools with Bullying Prevention Coordinators that had Regular Consultations with their Certified OBPP Trainer less than or equal to Number of School Buildings with Assigned Bullying Prevention Coordinators</t>
  </si>
  <si>
    <t>Number of School Buildings that Completed the OBPP Schoolwide Implementation Checklist for the First Year of Implementation should be less than or equal to Number of School Buildings that Began First Year of OBPP Implementation</t>
  </si>
  <si>
    <t>Number of School Buildings that Completed the OBPP Implementation Checklist for Continued Program should be less than or equal to Number of School Buildings Implementing OBPP minus Number of School Buildings that Began First Year of OBPP Implementation</t>
  </si>
  <si>
    <t>Number of School Buildings that Held an Annual Kickoff Event should be less than or equal to Number of School Buildings Implementing OBPP</t>
  </si>
  <si>
    <t>Number of Hazelden Standard School Reports Submitted should be less than or equal to Number of School Buildings Implementing OBPP</t>
  </si>
  <si>
    <t>Number of Hazelden District Trend Reports Submitted should be less than or equal to Number of School Buildings Implementing OBPP</t>
  </si>
  <si>
    <t>Data: This information should be collected by internal tracking systems. Number for PM: Count the total number of disciplinary referrals reported at the school during this reporting period and report this number for the PM.</t>
  </si>
  <si>
    <t>Data: This information should be collected by internal tracking systems. Number for PM: Of the total number of disciplinary referrals reported at the school during this reporting period, count how many were referrals related to bullying incidents and report this number for the PM.</t>
  </si>
  <si>
    <t>Data: This data can be collected from the OBPP Bullying Questionnaire (OBQ) Standard School Report. Report on this measure once each year during the reporting period that the OBQ School Standard Report was received. Number for PM: In Section 3, identify the table that reports the percentage (and number) of students who responded "feel a bit sorry" or "feel
sorry and want to help" to Q23: When you see a student your age being bullied at school, what do you feel or think?. Report the total number of boys and girls reported in this table for the PM.</t>
  </si>
  <si>
    <t>Data: This data can be collected from the OBPP Bullying Questionnaire (OBQ) Standard School Report. Report on this measure once each year during the reporting period that the OBQ School Standard Report was received. Number for PM: In Section 4, identify the table that reports percentage (and number) of students who responded "often" or "almost always" to Q20: How often do the teachers or other adults at school try to put a stop to it when a student is being bullied at school? Report the total number of boys and girls reported in this table for the PM.</t>
  </si>
  <si>
    <t>Data: This data can be collected from the OBPP Bullying Questionnaire (OBQ) Standard School Report. Report on this measure once each year during the reporting period that the OBQ School Standard Report was received. Number for PM: In Section 4, identify the table that reports percentage (and number) of students who responded "often" or "almost always" to Q21: How often do other students try to put a stop to it when a student is being bullied at school? Report the total number of boys and girls reported in this table for the PM.</t>
  </si>
  <si>
    <t>Year 1 Number of Youth that Reported Being Bullied 2-3 Times a Month or More should be less than or equal to Year 1 Number of Youth that Completed the OBPP Bullying Questionnaire</t>
  </si>
  <si>
    <t>Year 1 Number of Youth that Reported Being Bullied in the Past Couple of Months should be less than or equal to Year 1 Number of Youth that Completed the OBPP Bullying Questionnaire</t>
  </si>
  <si>
    <t>Year 1 Number of Bullied Youth that Told Someone About the Bullying should be less than or equal to Year 1 Number of Youth that Completed the OBPP Bullying Questionnaire</t>
  </si>
  <si>
    <t>Year 1 Number of Youth that Reported Expressing Empathy Towards Seeing a Student Being Bullied at School should be less than or equal to Year 1 Number of Youth that Completed the OBPP Bullying Questionnaire</t>
  </si>
  <si>
    <t>Year 1 Number of Youth that Reported Teachers and Other Adults Intervening in Bullying Incidents should be less than or equal to Year 1 Number of Youth that Completed the OBPP Bullying Questionnaire</t>
  </si>
  <si>
    <t>Year 1 Number of Youth that Reported Other Students Intervening in Bullying Incidents should be less than or equal to Year 1 Number of Youth that Completed the OBPP Bullying Questionnaire</t>
  </si>
  <si>
    <t>Number of Staff that Reported Positive Safety Effect should be less than or equal to Number of Teachers and Staff that Completed the EPISCenter Bullying Prevention Program Staff Survey</t>
  </si>
  <si>
    <t>Number of Staff that Reported that School Rules were an Effective Bullying Prevention Strategy should be less than or equal to Number of Teachers and Staff that Completed the EPISCenter Bullying Prevention Program Staff Survey</t>
  </si>
  <si>
    <t>Number of Staff that Reported OBPP had a Positive Effect on Youths’ Self Esteem should be less than or equal to Number of Teachers and Staff that Completed the EPISCenter Bullying Prevention Program Staff Survey</t>
  </si>
  <si>
    <t>Total Number of Disciplinary Referrals should be greater than or equal to Total Number of Bullying Disciplinary Referrals</t>
  </si>
  <si>
    <t>Total Number of Bullying Disciplinary Referrals should be less than or equal to Total Number of Disciplinary Referrals</t>
  </si>
  <si>
    <t>Year 2 Number of Youth that Reported Being Bullied 2-3 Times a Month or More should be less than or equal to Year 2 Number of Youth that Completed the OBPP Bullying Questionnaire</t>
  </si>
  <si>
    <t>Year 2 Number of Youth that Reported Being Bullied in the Past Couple of Months should be less than or equal to Year 2 Number of Youth that Completed the OBPP Bullying Questionnaire</t>
  </si>
  <si>
    <t>Year 2 Number of Bullied Youth that Told Someone About the Bullying should be less than or equal to Year 2 Number of Youth that Completed the OBPP Bullying Questionnaire</t>
  </si>
  <si>
    <t>Year 2 Number of Youth that Reported Expressing Empathy Towards Seeing a Student Being Bullied at School should be less than or equal to Year 2 Number of Youth that Completed the OBPP Bullying Questionnaire</t>
  </si>
  <si>
    <t>Year 2 Number of Youth that Reported Teachers and Other Adults Intervening in Bullying Incidents should be less than or equal to Year 2 Number of Youth that Completed the OBPP Bullying Questionnaire</t>
  </si>
  <si>
    <t>Year 2 Number of Youth that Reported Other Students Intervening in Bullying Incidents should be less than or equal to Year 2 Number of Youth that Completed the OBPP Bullying Questionnaire</t>
  </si>
  <si>
    <t>A. Olweus has increased a feeling of safety at school for students</t>
  </si>
  <si>
    <t>B. Olweus school rules are effective</t>
  </si>
  <si>
    <t>C. Olweus has had a positive effect on students' self-esteem</t>
  </si>
  <si>
    <t>SurveyNumber</t>
  </si>
  <si>
    <t>AdministrationMonth</t>
  </si>
  <si>
    <t>AdministrationDay</t>
  </si>
  <si>
    <t>AdministrationYear</t>
  </si>
  <si>
    <t>DateReportWasRun</t>
  </si>
  <si>
    <t>grade</t>
  </si>
  <si>
    <t>q1</t>
  </si>
  <si>
    <t>q2</t>
  </si>
  <si>
    <t>q3</t>
  </si>
  <si>
    <t>q4</t>
  </si>
  <si>
    <t>q5</t>
  </si>
  <si>
    <t>q6</t>
  </si>
  <si>
    <t>q7</t>
  </si>
  <si>
    <t>q8</t>
  </si>
  <si>
    <t>q9</t>
  </si>
  <si>
    <t>q10</t>
  </si>
  <si>
    <t>q11</t>
  </si>
  <si>
    <t>q12</t>
  </si>
  <si>
    <t>q12a</t>
  </si>
  <si>
    <t>q12b</t>
  </si>
  <si>
    <t>q13</t>
  </si>
  <si>
    <t>q14</t>
  </si>
  <si>
    <t>q15</t>
  </si>
  <si>
    <t>q16</t>
  </si>
  <si>
    <t>q17</t>
  </si>
  <si>
    <t>q18</t>
  </si>
  <si>
    <t>q18a</t>
  </si>
  <si>
    <t>q18b</t>
  </si>
  <si>
    <t>q18c</t>
  </si>
  <si>
    <t>q18d</t>
  </si>
  <si>
    <t>q18e</t>
  </si>
  <si>
    <t>q18f</t>
  </si>
  <si>
    <t>q18g</t>
  </si>
  <si>
    <t>q18h</t>
  </si>
  <si>
    <t>q18i</t>
  </si>
  <si>
    <t>q18j</t>
  </si>
  <si>
    <t>q18k</t>
  </si>
  <si>
    <t>q19</t>
  </si>
  <si>
    <t>q19a</t>
  </si>
  <si>
    <t>q19b</t>
  </si>
  <si>
    <t>q19c</t>
  </si>
  <si>
    <t>q19d</t>
  </si>
  <si>
    <t>q19e</t>
  </si>
  <si>
    <t>q19f</t>
  </si>
  <si>
    <t>q20</t>
  </si>
  <si>
    <t>q21</t>
  </si>
  <si>
    <t>q22</t>
  </si>
  <si>
    <t>q23</t>
  </si>
  <si>
    <t>q24</t>
  </si>
  <si>
    <t>q25</t>
  </si>
  <si>
    <t>q26</t>
  </si>
  <si>
    <t>q27</t>
  </si>
  <si>
    <t>q28</t>
  </si>
  <si>
    <t>q29</t>
  </si>
  <si>
    <t>q30</t>
  </si>
  <si>
    <t>q31</t>
  </si>
  <si>
    <t>q32</t>
  </si>
  <si>
    <t>q32a</t>
  </si>
  <si>
    <t>q32b</t>
  </si>
  <si>
    <t>q33</t>
  </si>
  <si>
    <t>q34</t>
  </si>
  <si>
    <t>q35</t>
  </si>
  <si>
    <t>q36</t>
  </si>
  <si>
    <t>q37</t>
  </si>
  <si>
    <t>q38</t>
  </si>
  <si>
    <t>q39</t>
  </si>
  <si>
    <t>q40a</t>
  </si>
  <si>
    <t>q40b</t>
  </si>
  <si>
    <t>q40c</t>
  </si>
  <si>
    <t>q40d</t>
  </si>
  <si>
    <t>q40e</t>
  </si>
  <si>
    <t>q40f</t>
  </si>
  <si>
    <t>q40g</t>
  </si>
  <si>
    <t>q40h</t>
  </si>
  <si>
    <t>q41</t>
  </si>
  <si>
    <t>q42</t>
  </si>
  <si>
    <t>OLWEUS</t>
  </si>
  <si>
    <t>Data for Sites to Enter</t>
  </si>
  <si>
    <t>Data that will be calculated for sites</t>
  </si>
  <si>
    <t>Number of Surveys</t>
  </si>
  <si>
    <t>YEAR 1</t>
  </si>
  <si>
    <t>YEAR 2</t>
  </si>
  <si>
    <t>data anywhere</t>
  </si>
  <si>
    <t>Bullied more than 2-3 times</t>
  </si>
  <si>
    <t>Bullied at all</t>
  </si>
  <si>
    <t>Told somebody</t>
  </si>
  <si>
    <t>Empathy</t>
  </si>
  <si>
    <t>Intervening</t>
  </si>
  <si>
    <t>Other Students Intervening</t>
  </si>
  <si>
    <t>count Q1 answered 4 or 5</t>
  </si>
  <si>
    <t>Quarter 1</t>
  </si>
  <si>
    <t>Quarter 4</t>
  </si>
  <si>
    <t>Quarter 3</t>
  </si>
  <si>
    <t>Quarter 2</t>
  </si>
  <si>
    <t>QUARTER</t>
  </si>
  <si>
    <t>This workbook contains the following spreadsheets (tabs):</t>
  </si>
  <si>
    <t>Some general characteristics of the spreadsheets (tabs) include:</t>
  </si>
  <si>
    <r>
      <t xml:space="preserve">1.    </t>
    </r>
    <r>
      <rPr>
        <sz val="11"/>
        <color indexed="8"/>
        <rFont val="Cambria"/>
        <family val="1"/>
      </rPr>
      <t>The spreadsheet is locked, so you will only be able to enter information into the appropriate cells.  Also, in some tabs, cells are highlighted in yellow. For these tabs, you only need to enter information into the yellow cells.</t>
    </r>
  </si>
  <si>
    <t>2.    Certain cells will only accept certain values. If you enter a value out of the accepted range, you will receive an error message that tells you the range of values that can be entered. Also, if you click on one of these cells, the information for the accepted response options will appear in a tan box.</t>
  </si>
  <si>
    <t>Before submitting your Performance Measures in Egrants, you will need to  complete the following steps:</t>
  </si>
  <si>
    <t>If you have any questions, please contact your EPISCenter TA Provider at 814-863-2568</t>
  </si>
  <si>
    <t>These spreadsheets are designed to help you complete your performance measures for OBPP. To orient you to this workbook below is a list of the spreadsheets included here and instructions on how to use them.</t>
  </si>
  <si>
    <t xml:space="preserve">2.    Outcome PMs: The Outcome PMs tabs are broken up by grant year (Year 1 and Year 2). Please enter the discipline referral information for Year 1 in the cells highlighted in yellow for the specific quarter for which you are reporting in the Outcomes PMs Year 1 tab.  Please enter the discipline referral information for Year 2 in the cells highlighted in yellow for the specific quarter for which you are reporting in the Outcomes PMs Year 2 tab. Otherwise, the PMs in these tabs are calculated for you using the data you enter in the below tabs. </t>
  </si>
  <si>
    <t>5.    Year 2 Bullying Questionnaire: Repeat the steps from #4 for Year 2 data.</t>
  </si>
  <si>
    <t>THIS DATA SHOULD BE ENTERED IN THE 4TH QUARTER OF THE LAST YEAR OF THE GRANT</t>
  </si>
  <si>
    <t>STAFF SURVEY</t>
  </si>
  <si>
    <t xml:space="preserve">Data:  This data can be collected from the OBPP Bullying Questionnaire (OBQ). Report on this measure once each year during the reporting period that the OBQ data was received. Number for PM:  Add together the number of youth that responded “I have been bullied, but I have not told anyone” and “I have been bullied and I have told somebody about it” for Question 19 and report this number for the PM.
</t>
  </si>
  <si>
    <t xml:space="preserve">Data:  This data can be collected from the OBPP Bullying Questionnaire (OBQ). Report on this measure once each year during the reporting period that the OBQ data was received. Number for PM:  Report the number of youth that responded “I have been bullied and I have told somebody about it” for Question 19 and report this number for the PM.
</t>
  </si>
  <si>
    <t xml:space="preserve">Data:  This data can be collected from the OBPP Bullying Questionnaire (OBQ). Report on this measure once each year during the reporting period that the OBQ data was received. Number for PM:  Add together the number of youth that responded "feel a bit sorry" and "feel
sorry and want to help" to Question 23. Report this number for the PM.
</t>
  </si>
  <si>
    <t xml:space="preserve">Data:  This data can be collected from the OBPP Bullying Questionnaire (OBQ). Report on this measure once each year during the reporting period that the OBQ data was received. Number for PM:  Add together the number of youth that responded "often" and "almost always" to Question 20 and report this number for the PM.
</t>
  </si>
  <si>
    <t xml:space="preserve">Data:  This data can be collected from the OBPP Bullying Questionnaire (OBQ). Report on this measure once each year during the reporting period that the OBQ data was received. Number for PM:  Add together the number of youth that responded "often" and "almost always" to Question 21 and report this number for the PM. 
</t>
  </si>
  <si>
    <t xml:space="preserve">Data:  This data can be collected from the OBPP Bullying Questionnaire (OBQ). Report on this measure once each year during the reporting period that the OBQ data was received. Number for PM:  Add together the number of youth that report they have been bullied “2-3 times per month,” “about once a week” and “several times a week” in the past couple of months from Question 4 and report this number for the PM.
</t>
  </si>
  <si>
    <t>School:</t>
  </si>
  <si>
    <t>Insert School Name</t>
  </si>
  <si>
    <t>Insert Contact Person's Name</t>
  </si>
  <si>
    <t>School</t>
  </si>
  <si>
    <t>Teacher/Staff Name</t>
  </si>
  <si>
    <t>Strongly agree=1;</t>
  </si>
  <si>
    <t>Agree=2;</t>
  </si>
  <si>
    <t>Neither agree nor disagree=3;</t>
  </si>
  <si>
    <t>Disagree=4;</t>
  </si>
  <si>
    <t>Strongly disagree=5</t>
  </si>
  <si>
    <t xml:space="preserve">Data: This data can be collected from the EPISCenter Bullying Prevention Program Staff Survey. Report on this measure as part of your Quarterly Program Report for the fourth quarter of the last year of your grant for all staff with a completed survey from schools that have implemented classroom meetings for at least one year.   Number for PM:  Add together the number of youth that report they have been bullied “2-3 times per month,” “about once a week” and “several times a week” in the past couple of months from Question 4  and report this number for the PM.
</t>
  </si>
  <si>
    <t xml:space="preserve">Data:  This data can be collected from the EPISCenter Bullying Prevention Program Staff Survey. Report on this measure as part of your Quarterly Program Report for the fourth quarter of the last year of your grant for all staff with a completed survey from schools that have implemented classroom meetings for at least one year.   Number for PM:  Add together the number of youth that responded “I have been bullied, but I have not told anyone” and “I have been bullied and I have told somebody about it” for Question 19 and report this number for the PM.
</t>
  </si>
  <si>
    <t xml:space="preserve">Data: This data can be collected from the EPISCenter Bullying Prevention Program Staff Survey. Report on this measure as part of your Quarterly Program Report for the fourth quarter of the last year of your grant for all staff with a completed survey from schools that have implemented classroom meetings for at least one year.  Number for PM:  Report the number of youth that responded “I have been bullied and I have told somebody about it” for Question 19 and report this number for the PM.
</t>
  </si>
  <si>
    <t>3.    Staff Survey: Please enter your data from the Staff Survey in this tab (Please note: the survey should be administered and reported in the last quarter of the last year of the grant for all staff with a completed survey from schools that have implemented classroom meetings for at least one year.). Each column represents data from one staff member.</t>
  </si>
  <si>
    <t>October - December</t>
  </si>
  <si>
    <t>January - March</t>
  </si>
  <si>
    <t>April - June</t>
  </si>
  <si>
    <t>July - September</t>
  </si>
  <si>
    <r>
      <t>4.    Year 1 Bullying Questionnaire: These data can be copied directly from the excel data file you receive from Hazeldon following the completion of the OBQ administed to students during the first year of your grant. Open the Hazelden file and hold the "Crtl" key and "a" to select all, then "Copy." Next, open the Olweus PM file and go to the Year 1 Bullying Questionnaire tab. You will notice that the column names are already listed for you across the top. Click on the A6 cell and select "Paste."  Check i</t>
    </r>
    <r>
      <rPr>
        <sz val="11"/>
        <color indexed="8"/>
        <rFont val="Cambria"/>
        <family val="1"/>
      </rPr>
      <t xml:space="preserve">f all of the column headings in row 7 match the column headings in row 6. </t>
    </r>
    <r>
      <rPr>
        <b/>
        <sz val="11"/>
        <color indexed="8"/>
        <rFont val="Cambria"/>
        <family val="1"/>
      </rPr>
      <t>If the column headings do not match exactly, please contact the EPISCenter on how to proceed.</t>
    </r>
    <r>
      <rPr>
        <sz val="11"/>
        <color indexed="8"/>
        <rFont val="Cambria"/>
        <family val="1"/>
      </rPr>
      <t xml:space="preserve"> Finally, in the cell highlighted in yellow at the top of the page, please enter the quarter in which you received the data from Hazelden. This information is used to determine the quarter in which the student data will be reported.</t>
    </r>
  </si>
  <si>
    <t xml:space="preserve">Select the month grant began </t>
  </si>
  <si>
    <t>January</t>
  </si>
  <si>
    <t>April</t>
  </si>
  <si>
    <t>July</t>
  </si>
  <si>
    <t>October</t>
  </si>
  <si>
    <t>Data: This information should be collected by weekly classroom meeting logs. Report on this measure only at the end of the school year during the first year of implementation. Number for PM: Count the number of OBPP trained teachers that held weekly OBPP classroom meetings and report this number for the PM.</t>
  </si>
  <si>
    <t>Data: This information should be collected by internal tracking systems. Report on this measure only at the end of each school year.  Number for PM: Count the number of youth in classrooms targeted by OBPP and report this number for the PM.</t>
  </si>
  <si>
    <t>Data: This information should be collected by internal tracking systems. Report on this measure only at the end of each school year. Number for PM: Count the number of administrative and support staff in the buildings that implemented OBPP during this year and report this number for the PM. Count each individual only once and do not include teachers in the count.</t>
  </si>
  <si>
    <t>Data: This information should be collected by internal tracking systems. Report on this measure only at the end of each school year. Number for PM: Count each new support staff and new administrators that received their initial training (do not count booster trainings) by their school’s Bullying Prevention Committee during this school year and report this number for the PM. Count each individual only once and do not include teachers in the count.</t>
  </si>
  <si>
    <t>Data: This information should be collected by internal tracking systems. Report on this measure only at the end of each school year. Number for PM: Count the number of Bullying Prevention Committees that met at least once every month during the school year and report this number for the PM. Count each Bullying Prevention Committee only once.</t>
  </si>
  <si>
    <t>Data: This information should be collected by internal tracking systems. Report on this measure only at the end of each school year. Number for PM: Count the number of schools with Bullying Prevention Coordinators that had at least 4 telephone and/or face-to-face consultations with their Certified OBPP trainer during this school year and report this number for the PM.</t>
  </si>
  <si>
    <t>Data: This information should be collected by internal tracking systems. Report on this measure only at the end of each school year. Number for PM: Count the number of school buildings that held at least one kickoff event during this school year and report this number for the PM. At least one kickoff event per year is recommended by the developer.</t>
  </si>
  <si>
    <t xml:space="preserve">Data:  This data can be collected from the EPISCenter Bullying Prevention Program Staff Survey, which should be administered during at the end of the final year of your grant to schools that have implemented classroom meeting for at least one year. Report on this measure only during the reporting period that the survey is administered for those schools that have implemented classroom meetings for at least one year. </t>
  </si>
  <si>
    <t>1.    Process PMs: Please select the month that the grant began and enter the first year of the grant in the top two rows of the sheet.  This information will be used to fill in the appropriate quarters in row 5.  Then complete the program information in the fourth row and enter the appropriate number for the cells highlighted in yellow for the specific quarter for which you are reporting.  Please note that for some PMs you will only report information for one of the quarters, even though all cells are highlighted in yellow (e.g., Number of New Bullying Prevention Committee Members should only be reported during the reporting period that members initially joined the Bullying Prevention Committee). Please see the PM Descriptions in Column H for more details.</t>
  </si>
  <si>
    <t>Enter the year the grant began (e.g. 2010)</t>
  </si>
  <si>
    <t>(1) Number of New Trained Teachers: Total number of new teachers trained in OBPP during this reporting period.</t>
  </si>
  <si>
    <t>(2) Number of New Bullying Prevention Committee Members: Number of new members that joined the Bullying Prevention Committee during this reporting period.</t>
  </si>
  <si>
    <t>(3) Number of New Bullying Prevention Committee Members Trained: Number of new Bullying Prevention Committee members that completed the 2-day OBPP training during this reporting period.</t>
  </si>
  <si>
    <t>(4) Number of Hazelden Standard School Reports Submitted: Number of Hazelden Standard School Reports submitted as part of the quarterly program report.</t>
  </si>
  <si>
    <t>(5) Number of School Buildings with a Bullying Prevention Committee: Number of school buildings with a Bullying Prevention Committee.</t>
  </si>
  <si>
    <t>(6) Number of Reports to the Collaborative Board: Number of data/outcome reports presented to the collaborative board that supported the project and/or number of written or oral presentations made during this reporting period to the collaborative board that supported the project.</t>
  </si>
  <si>
    <t>(7) Number of School Buildings that Began First Year of OBPP Implementation: Number of school buildings that began their first year of OBPP implementation during this reporting period.</t>
  </si>
  <si>
    <t>(8) Number of School Buildings with Assigned Bullying Prevention Coordinators: Number of school buildings that have an assigned Bullying Prevention Coordinator.</t>
  </si>
  <si>
    <t>(9) Number of Teachers that Held Weekly Classroom Meetings: Number of OBPP trained teachers that held weekly OBPP classroom meetings.</t>
  </si>
  <si>
    <t>(10) Number of School Buildings that Completed the OBPP Schoolwide Implementation Checklist for the First Year of Implementation: Number of school buildings that completed the OBPP Schoolwide Implementation Checklist for the First Year of Implementation.</t>
  </si>
  <si>
    <t>(11) Number of Youth Participating in OBPP: Total number of youth in targeted classrooms that are participating in weekly classroom meetings.</t>
  </si>
  <si>
    <t>(12) Number of New Administrative and Support Staff in the Buildings that Implemented OBPP: The number of administrative and support staff in the buildings that implemented OBPP during this year.</t>
  </si>
  <si>
    <t>(13) Number of New Support Staff or Administrators Trained in OBPP: Number of new support staff, administrators or other school employees that were trained in the OBPP model.</t>
  </si>
  <si>
    <t>(14) Number of Bullying Prevention Committees that Met Monthly: The number of Bullying Prevention Committees that met at least once every month during the school year.</t>
  </si>
  <si>
    <t>(15) Number of Schools with Bullying Prevention Coordinators that had Regular Consultations with their Certified OBPP Trainer: Number of Schools with Bullying Prevention Coordinators that had at least 4 consultations with their certified OBPP trainer during this school year.</t>
  </si>
  <si>
    <t>(16) Number of School Buildings that Held an Annual Kickoff Event: Number of school buildings that held one kickoff event during this school year.</t>
  </si>
  <si>
    <t>(17) Year 1 Number of Youth that Completed the OBPP Bullying Questionnaire: Number of youth that completed the OBPP Bullying Questionnaire.</t>
  </si>
  <si>
    <t>PM #</t>
  </si>
  <si>
    <t>P1</t>
  </si>
  <si>
    <t>P2</t>
  </si>
  <si>
    <t>P3</t>
  </si>
  <si>
    <t>P4</t>
  </si>
  <si>
    <t>P5</t>
  </si>
  <si>
    <t>P6</t>
  </si>
  <si>
    <t>P7</t>
  </si>
  <si>
    <t>P8</t>
  </si>
  <si>
    <t>P9</t>
  </si>
  <si>
    <t>P10</t>
  </si>
  <si>
    <t>P11</t>
  </si>
  <si>
    <t>P12</t>
  </si>
  <si>
    <t>P13</t>
  </si>
  <si>
    <t>P14</t>
  </si>
  <si>
    <t>P15</t>
  </si>
  <si>
    <t>P16</t>
  </si>
  <si>
    <t>P17</t>
  </si>
  <si>
    <t>(1) Total Number of Disciplinary Referrals: Total number of disciplinary referrals reported at the school during this reporting period.</t>
  </si>
  <si>
    <t>(2) Total Number of Bullying Disciplinary Referrals: Total number of bullying disciplinary referrals reported at the school during this reporting period.</t>
  </si>
  <si>
    <t>(3) Year 1 Number of Youth that Reported Being Bullied 2-3 Times a Month or More: Number of youth that reported being bullied 2-3 times a month or more.</t>
  </si>
  <si>
    <t>(4) Year 1 Number of Youth that Reported Being Bullied in the Past Couple of Months: Number of youth that reported being bullied in the past couple of months and responded to the questions regarding who they told about the bullying.</t>
  </si>
  <si>
    <t>(5) Year 1 Number of Bullied Youth that Told Someone About the Bullying: Number of bullied youth that reported that they had told someone about the bullying.</t>
  </si>
  <si>
    <t>(6) Year 1 Number of Youth that Reported Expressing Empathy Towards Seeing a Student Being Bullied at School: Number of youth that reported expressing empathy towards seeing a student being bullied at school.</t>
  </si>
  <si>
    <t>(7) Year 1 Number of Youth that Reported Teachers and Other Adults Intervening in Bullying Incidents: Number of youth that reported that teachers and other adults intervene in bullying incidents at their school.</t>
  </si>
  <si>
    <t>(8) Year 1 Number of Youth that Reported Other Students Intervening in Bullying Incidents: Number of youth that reported that other students intervene in bullying incidents at their school.</t>
  </si>
  <si>
    <t>O1</t>
  </si>
  <si>
    <t>O2</t>
  </si>
  <si>
    <t>O3</t>
  </si>
  <si>
    <t>O4</t>
  </si>
  <si>
    <t>O5</t>
  </si>
  <si>
    <t>O6</t>
  </si>
  <si>
    <t>O7</t>
  </si>
  <si>
    <t>O8</t>
  </si>
  <si>
    <t>(5) Number of Hazelden District Trend Reports Submitted: Number of Hazelden District Trend Reports submitted as part of the quarterly program report.</t>
  </si>
  <si>
    <t>(8) Number of School Buildings in Continued Implementation Phase of OBPP: Number of school buildings in the continued phase of OBPP.</t>
  </si>
  <si>
    <t>(9) Number of School Buildings with Assigned Bullying Prevention Coordinators: Number of school buildings that have an assigned Bullying Prevention Coordinator.</t>
  </si>
  <si>
    <t>(10) Number of School Buildings with a Bullying Prevention Committee: Number of school buildings with a Bullying Prevention Committee.</t>
  </si>
  <si>
    <t>(11) Number of School Buildings that Completed the OBPP Schoolwide Implementation Checklist for the First Year of Implementation: Number of school buildings that completed the OBPP Schoolwide Implementation Checklist for the First Year of Implementation.</t>
  </si>
  <si>
    <t>(12) Number of School Buildings that Completed the OBPP Implementation Checklist for Continued Program: Number of school buildings that completed the OBPP Implementation Checklist for Continued Program Implementation.</t>
  </si>
  <si>
    <t>(13) Number of Youth Participating in OBPP: Total number of youth in targeted classrooms that are participating in weekly classroom meetings.</t>
  </si>
  <si>
    <t>(14) Number of New Administrative and Support Staff in the Buildings that Implemented OBPP: The number of administrative and support staff in the buildings that implemented OBPP during this year.</t>
  </si>
  <si>
    <t>(15) Number of New Support Staff or Administrators Trained in OBPP: Number of new support staff, administrators or other school employees that were trained in the OBPP model.</t>
  </si>
  <si>
    <t>(16) Number of Bullying Prevention Committees that Met Monthly: The number of Bullying Prevention Committees that met at least once every month during the school year.</t>
  </si>
  <si>
    <t>(17) Number of Schools with Bullying Prevention Coordinators that had Regular Consultations with their Certified OBPP Trainer: Number of Schools with Bullying Prevention Coordinators that had at least 4 consultations with their certified OBPP trainer during this school year.</t>
  </si>
  <si>
    <t>(18) Number of School Buildings that Held an Annual Kickoff Event: Number of school buildings that held one kickoff event during this school year.</t>
  </si>
  <si>
    <t>(19) Number of Teachers that Held Weekly Classroom Meetings: Number of OBPP trained teachers that held weekly OBPP classroom meetings.</t>
  </si>
  <si>
    <t>(20) Year 2 Number of Youth that Completed the OBPP Bullying Questionnaire: Number of youth that completed the OBPP Bullying Questionnaire.</t>
  </si>
  <si>
    <t>(21) Number of Teachers and Staff that Completed the EPISCenter Bullying Prevention Program Staff Survey: Number of teachers and staff who completed the EPISCenter Bullying Prevention Program Staff Survey.</t>
  </si>
  <si>
    <t>P18</t>
  </si>
  <si>
    <t>P19</t>
  </si>
  <si>
    <t>P20</t>
  </si>
  <si>
    <t>P21</t>
  </si>
  <si>
    <t>(3) Number of Staff that Reported Positive Safety Effect: Number of teachers and staff trained in OBPP that reported that OBPP positively affected youths’ feelings of safety at school.</t>
  </si>
  <si>
    <t>(4) Number of Staff that Reported that School Rules were an Effective Bullying Prevention Strategy: Number of teachers and staff trained in OBPP that reported that establishing school-wide rules was an effective bullying prevention strategy.</t>
  </si>
  <si>
    <t>(5) Number of Staff that Reported OBPP had a Positive Effect on Youths’ Self Esteem: Number of teachers and staff trained in OBPP that reported that OBPP had a positive effect on youths’ self esteem.</t>
  </si>
  <si>
    <t>(6) Year 2 Number of Youth that Reported Being Bullied 2-3 Times a Month or More: Number of youth that reported being bullied 2-3 times a month or more.</t>
  </si>
  <si>
    <t>(7) Year 2 Number of Youth that Reported Being Bullied in the Past Couple of Months: Number of youth that reported being bullied in the past couple of months and responded to the questions regarding who they told about the bullying.</t>
  </si>
  <si>
    <t>(8) Year 2 Number of Bullied Youth that Told Someone About the Bullying: Number of bullied youth that reported that they had told someone about the bullying.</t>
  </si>
  <si>
    <t>(9) Year 2 Number of Youth that Reported Expressing Empathy Towards Seeing a Student Being Bullied at School: Number of youth that reported expressing empathy towards seeing a student being bullied at school.</t>
  </si>
  <si>
    <t>(10) Year 2 Number of Youth that Reported Teachers and Other Adults Intervening in Bullying Incidents: Number of youth that reported that teachers and other adults intervene in bullying incidents at their school.</t>
  </si>
  <si>
    <t>(11) Year 2 Number of Youth that Reported Other Students Intervening in Bullying Incidents: Number of youth that reported that other students intervene in bullying incidents at their school.</t>
  </si>
  <si>
    <t>O9</t>
  </si>
  <si>
    <t>O10</t>
  </si>
  <si>
    <t>O11</t>
  </si>
  <si>
    <t>Agency and Grant Information</t>
  </si>
  <si>
    <t>Please enter the appropriate information in the yellow boxes below.</t>
  </si>
  <si>
    <t>Agency name:</t>
  </si>
  <si>
    <t>Contact name:</t>
  </si>
  <si>
    <t>Phone:</t>
  </si>
  <si>
    <t>Grant Number:</t>
  </si>
  <si>
    <t>County:</t>
  </si>
  <si>
    <t>Grant Start Date:</t>
  </si>
  <si>
    <t>Grant start date should include month/day/year as in example 7/1/2011</t>
  </si>
  <si>
    <t>District or Building:</t>
  </si>
  <si>
    <t xml:space="preserve">2.   Create a new Excel file that has identifying information of participants removed as follows: After all data have been entered, return to the "Instructions" tab and click the green button below. This will save the current file as a new file with identifying information removed. It will automatically save with your Grant Number, County, School and Date. This new copy of the spreadsheet is the one that you should upload into Egrants. </t>
  </si>
  <si>
    <t>1.    Review the Process &amp; Outcome tabs to assure there are no pink cells (see #4 above if you have pink cells).</t>
  </si>
  <si>
    <t>3.    When information is entered into the tabs that follow the Outcomes PM tab, the PMs are automatically calculated for you in the Outcomes PM tab.</t>
  </si>
  <si>
    <t xml:space="preserve">4.    Boxes may turn pink in the Process and/or Outcomes tabs.  To make sure that the information entered is consistent, we have placed rules on the cells; these rules are described in column H. When a rule is broken the cell turns pink.  Cells may turn pink as you are entering information, this is not a problem.  If they remain pink after you have entered all of the information, refer to the rules to determine why the cell has remained pink.  </t>
  </si>
  <si>
    <t>What quarter of the grant cycle was this data received?</t>
  </si>
  <si>
    <t>Determine the quarter number based on the start month of the PCCD grant.</t>
  </si>
  <si>
    <t>Instructions: Olweus Bullying Prevention Program EPISCenter Excel Data Collection and Reporting Tool</t>
  </si>
  <si>
    <t>Version 2.1 8-1-2013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</si>
</sst>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d\-mmm\-yy;@"/>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s>
  <fonts count="74">
    <font>
      <sz val="11"/>
      <color theme="1"/>
      <name val="Calibri"/>
      <family val="2"/>
    </font>
    <font>
      <sz val="11"/>
      <color indexed="8"/>
      <name val="Calibri"/>
      <family val="2"/>
    </font>
    <font>
      <sz val="12"/>
      <name val="Arial"/>
      <family val="2"/>
    </font>
    <font>
      <b/>
      <sz val="12"/>
      <name val="Arial"/>
      <family val="2"/>
    </font>
    <font>
      <b/>
      <sz val="11"/>
      <color indexed="8"/>
      <name val="Cambria"/>
      <family val="1"/>
    </font>
    <font>
      <sz val="11"/>
      <color indexed="8"/>
      <name val="Cambria"/>
      <family val="1"/>
    </font>
    <font>
      <sz val="11"/>
      <name val="Cambria"/>
      <family val="1"/>
    </font>
    <font>
      <b/>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sz val="11"/>
      <name val="Calibri"/>
      <family val="2"/>
    </font>
    <font>
      <sz val="11"/>
      <name val="Calibri"/>
      <family val="2"/>
    </font>
    <font>
      <b/>
      <sz val="14"/>
      <name val="Calibri"/>
      <family val="2"/>
    </font>
    <font>
      <sz val="14"/>
      <name val="Calibri"/>
      <family val="2"/>
    </font>
    <font>
      <sz val="12"/>
      <color indexed="9"/>
      <name val="Arial"/>
      <family val="2"/>
    </font>
    <font>
      <sz val="11"/>
      <color indexed="18"/>
      <name val="Calibri"/>
      <family val="2"/>
    </font>
    <font>
      <i/>
      <sz val="11"/>
      <color indexed="18"/>
      <name val="Calibri"/>
      <family val="2"/>
    </font>
    <font>
      <sz val="14"/>
      <color indexed="8"/>
      <name val="Calibri"/>
      <family val="2"/>
    </font>
    <font>
      <sz val="11"/>
      <color indexed="22"/>
      <name val="Calibri"/>
      <family val="2"/>
    </font>
    <font>
      <b/>
      <sz val="12"/>
      <color indexed="22"/>
      <name val="Arial"/>
      <family val="2"/>
    </font>
    <font>
      <b/>
      <sz val="13"/>
      <color indexed="9"/>
      <name val="Cambria"/>
      <family val="1"/>
    </font>
    <font>
      <b/>
      <sz val="13"/>
      <color indexed="8"/>
      <name val="Cambria"/>
      <family val="1"/>
    </font>
    <font>
      <b/>
      <sz val="13"/>
      <color indexed="9"/>
      <name val="Calibri"/>
      <family val="2"/>
    </font>
    <font>
      <b/>
      <i/>
      <sz val="12"/>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2"/>
      <color theme="0"/>
      <name val="Arial"/>
      <family val="2"/>
    </font>
    <font>
      <b/>
      <sz val="11"/>
      <color theme="1"/>
      <name val="Cambria"/>
      <family val="1"/>
    </font>
    <font>
      <sz val="11"/>
      <color theme="1"/>
      <name val="Cambria"/>
      <family val="1"/>
    </font>
    <font>
      <sz val="12"/>
      <color theme="0"/>
      <name val="Arial"/>
      <family val="2"/>
    </font>
    <font>
      <sz val="11"/>
      <color rgb="FF000080"/>
      <name val="Calibri"/>
      <family val="2"/>
    </font>
    <font>
      <i/>
      <sz val="11"/>
      <color rgb="FF000080"/>
      <name val="Calibri"/>
      <family val="2"/>
    </font>
    <font>
      <sz val="14"/>
      <color theme="1"/>
      <name val="Calibri"/>
      <family val="2"/>
    </font>
    <font>
      <sz val="11"/>
      <color theme="0" tint="-0.1499900072813034"/>
      <name val="Calibri"/>
      <family val="2"/>
    </font>
    <font>
      <b/>
      <sz val="12"/>
      <color theme="0" tint="-0.1499900072813034"/>
      <name val="Arial"/>
      <family val="2"/>
    </font>
    <font>
      <b/>
      <sz val="13"/>
      <color theme="0"/>
      <name val="Cambria"/>
      <family val="1"/>
    </font>
    <font>
      <b/>
      <sz val="13"/>
      <color theme="1"/>
      <name val="Cambria"/>
      <family val="1"/>
    </font>
    <font>
      <b/>
      <sz val="13"/>
      <color theme="0"/>
      <name val="Calibri"/>
      <family val="2"/>
    </font>
    <font>
      <b/>
      <i/>
      <sz val="12"/>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0099"/>
        <bgColor indexed="64"/>
      </patternFill>
    </fill>
    <fill>
      <patternFill patternType="solid">
        <fgColor theme="0"/>
        <bgColor indexed="64"/>
      </patternFill>
    </fill>
    <fill>
      <patternFill patternType="darkUp">
        <bgColor theme="0"/>
      </patternFill>
    </fill>
    <fill>
      <patternFill patternType="solid">
        <fgColor rgb="FFFFFF66"/>
        <bgColor indexed="64"/>
      </patternFill>
    </fill>
    <fill>
      <patternFill patternType="solid">
        <fgColor rgb="FFFFFF00"/>
        <bgColor indexed="64"/>
      </patternFill>
    </fill>
    <fill>
      <patternFill patternType="solid">
        <fgColor indexed="18"/>
        <bgColor indexed="64"/>
      </patternFill>
    </fill>
    <fill>
      <patternFill patternType="solid">
        <fgColor rgb="FF00008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left>
      <right style="medium">
        <color theme="0"/>
      </right>
      <top style="medium">
        <color theme="0"/>
      </top>
      <bottom style="medium">
        <color theme="0"/>
      </bottom>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59996342659"/>
      </top>
      <bottom/>
    </border>
    <border>
      <left>
        <color indexed="63"/>
      </left>
      <right>
        <color indexed="63"/>
      </right>
      <top style="thin">
        <color theme="0" tint="-0.149959996342659"/>
      </top>
      <bottom style="thin">
        <color theme="0" tint="-0.149959996342659"/>
      </bottom>
    </border>
    <border>
      <left style="thin">
        <color theme="0"/>
      </left>
      <right style="thin">
        <color theme="0"/>
      </right>
      <top style="thin">
        <color theme="0"/>
      </top>
      <bottom style="thin">
        <color theme="0"/>
      </bottom>
    </border>
    <border>
      <left/>
      <right style="thin">
        <color theme="0" tint="-0.14993000030517578"/>
      </right>
      <top style="thin">
        <color theme="0" tint="-0.149959996342659"/>
      </top>
      <bottom style="thin">
        <color theme="0" tint="-0.149959996342659"/>
      </bottom>
    </border>
    <border>
      <left style="medium">
        <color theme="0"/>
      </left>
      <right/>
      <top>
        <color indexed="63"/>
      </top>
      <bottom style="medium">
        <color theme="0"/>
      </bottom>
    </border>
    <border>
      <left/>
      <right/>
      <top>
        <color indexed="63"/>
      </top>
      <bottom style="medium">
        <color theme="0"/>
      </bottom>
    </border>
    <border>
      <left>
        <color indexed="63"/>
      </left>
      <right style="thin">
        <color theme="0"/>
      </right>
      <top>
        <color indexed="63"/>
      </top>
      <bottom style="thin">
        <color theme="0"/>
      </bottom>
    </border>
    <border>
      <left style="medium">
        <color theme="0"/>
      </left>
      <right/>
      <top style="medium">
        <color theme="0"/>
      </top>
      <bottom style="medium">
        <color theme="0"/>
      </bottom>
    </border>
    <border>
      <left/>
      <right/>
      <top style="medium">
        <color theme="0"/>
      </top>
      <bottom style="medium">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color indexed="63"/>
      </right>
      <top>
        <color indexed="63"/>
      </top>
      <bottom style="thin">
        <color theme="0"/>
      </bottom>
    </border>
    <border>
      <left>
        <color indexed="63"/>
      </left>
      <right style="medium">
        <color theme="0"/>
      </right>
      <top style="medium">
        <color theme="0"/>
      </top>
      <bottom>
        <color indexed="63"/>
      </bottom>
    </border>
    <border>
      <left style="medium">
        <color theme="0"/>
      </left>
      <right style="medium">
        <color theme="0"/>
      </right>
      <top style="medium">
        <color theme="0"/>
      </top>
      <bottom>
        <color indexed="63"/>
      </bottom>
    </border>
    <border>
      <left style="medium">
        <color theme="0"/>
      </left>
      <right style="medium">
        <color theme="0"/>
      </right>
      <top>
        <color indexed="63"/>
      </top>
      <bottom style="medium">
        <color theme="0"/>
      </bottom>
    </border>
    <border>
      <left style="thin">
        <color theme="0"/>
      </left>
      <right>
        <color indexed="63"/>
      </right>
      <top style="thin">
        <color theme="0" tint="-0.149959996342659"/>
      </top>
      <bottom style="thin">
        <color theme="0" tint="-0.149959996342659"/>
      </bottom>
    </border>
    <border>
      <left>
        <color indexed="63"/>
      </left>
      <right>
        <color indexed="63"/>
      </right>
      <top>
        <color indexed="63"/>
      </top>
      <bottom style="thin">
        <color theme="0" tint="-0.149959996342659"/>
      </bottom>
    </border>
    <border>
      <left style="thin">
        <color theme="0"/>
      </left>
      <right style="thin">
        <color theme="0"/>
      </right>
      <top style="thin">
        <color theme="0"/>
      </top>
      <bottom style="thin">
        <color theme="0" tint="-0.149959996342659"/>
      </bottom>
    </border>
    <border>
      <left style="thin">
        <color theme="0"/>
      </left>
      <right style="thin">
        <color theme="0"/>
      </right>
      <top style="thin">
        <color theme="0" tint="-0.149959996342659"/>
      </top>
      <bottom style="thin">
        <color theme="0" tint="-0.149959996342659"/>
      </bottom>
    </border>
    <border>
      <left style="thin">
        <color theme="0"/>
      </left>
      <right style="thin">
        <color theme="0"/>
      </right>
      <top style="thin">
        <color theme="0" tint="-0.149959996342659"/>
      </top>
      <bottom style="thin">
        <color theme="0"/>
      </bottom>
    </border>
    <border>
      <left style="thin">
        <color theme="0" tint="-0.14993000030517578"/>
      </left>
      <right style="thin">
        <color theme="0" tint="-0.14993000030517578"/>
      </right>
      <top>
        <color indexed="63"/>
      </top>
      <bottom style="thin">
        <color theme="0" tint="-0.149959996342659"/>
      </bottom>
    </border>
    <border>
      <left style="thin">
        <color theme="0" tint="-0.14993000030517578"/>
      </left>
      <right style="thin">
        <color theme="0" tint="-0.14993000030517578"/>
      </right>
      <top style="thin">
        <color theme="0" tint="-0.149959996342659"/>
      </top>
      <bottom style="thin">
        <color theme="0"/>
      </bottom>
    </border>
    <border>
      <left style="medium">
        <color theme="0"/>
      </left>
      <right style="thin">
        <color theme="0"/>
      </right>
      <top style="thin">
        <color theme="0"/>
      </top>
      <bottom style="thin">
        <color theme="0"/>
      </bottom>
    </border>
    <border>
      <left/>
      <right style="thin">
        <color theme="0" tint="-0.149959996342659"/>
      </right>
      <top style="thin">
        <color theme="0" tint="-0.149959996342659"/>
      </top>
      <bottom>
        <color indexed="63"/>
      </bottom>
    </border>
    <border>
      <left style="medium">
        <color theme="0"/>
      </left>
      <right style="thin">
        <color theme="0" tint="-0.149959996342659"/>
      </right>
      <top style="thin">
        <color theme="0"/>
      </top>
      <bottom style="thin">
        <color theme="0" tint="-0.149959996342659"/>
      </bottom>
    </border>
    <border>
      <left/>
      <right style="thin">
        <color theme="0" tint="-0.149959996342659"/>
      </right>
      <top>
        <color indexed="63"/>
      </top>
      <bottom style="thin">
        <color theme="0" tint="-0.149959996342659"/>
      </bottom>
    </border>
    <border>
      <left>
        <color indexed="63"/>
      </left>
      <right style="thin">
        <color theme="0"/>
      </right>
      <top style="thin">
        <color theme="0" tint="-0.149959996342659"/>
      </top>
      <bottom style="thin">
        <color theme="0" tint="-0.149959996342659"/>
      </bottom>
    </border>
    <border>
      <left style="medium">
        <color theme="0"/>
      </left>
      <right style="thin">
        <color theme="0"/>
      </right>
      <top style="medium">
        <color theme="0"/>
      </top>
      <bottom style="medium">
        <color theme="0"/>
      </bottom>
    </border>
    <border>
      <left/>
      <right style="thin">
        <color theme="0" tint="-0.14993000030517578"/>
      </right>
      <top>
        <color indexed="63"/>
      </top>
      <bottom style="thin">
        <color theme="0" tint="-0.149959996342659"/>
      </bottom>
    </border>
    <border>
      <left>
        <color indexed="63"/>
      </left>
      <right style="thin">
        <color theme="0"/>
      </right>
      <top style="thin">
        <color theme="0" tint="-0.149959996342659"/>
      </top>
      <bottom>
        <color indexed="63"/>
      </bottom>
    </border>
    <border>
      <left style="thin">
        <color theme="0"/>
      </left>
      <right style="thin">
        <color theme="0"/>
      </right>
      <top>
        <color indexed="63"/>
      </top>
      <bottom>
        <color indexed="63"/>
      </bottom>
    </border>
    <border>
      <left/>
      <right style="thin">
        <color theme="0" tint="-0.149959996342659"/>
      </right>
      <top>
        <color indexed="63"/>
      </top>
      <bottom>
        <color indexed="63"/>
      </bottom>
    </border>
    <border>
      <left style="thin">
        <color theme="0"/>
      </left>
      <right style="thin">
        <color theme="0"/>
      </right>
      <top style="thin">
        <color theme="0" tint="-0.149959996342659"/>
      </top>
      <bottom>
        <color indexed="63"/>
      </bottom>
    </border>
    <border>
      <left style="medium"/>
      <right style="thin">
        <color indexed="9"/>
      </right>
      <top style="medium"/>
      <bottom style="thin">
        <color indexed="9"/>
      </bottom>
    </border>
    <border>
      <left style="thin">
        <color indexed="9"/>
      </left>
      <right style="medium"/>
      <top style="medium"/>
      <bottom style="thin">
        <color theme="0" tint="-0.4999699890613556"/>
      </bottom>
    </border>
    <border>
      <left style="medium"/>
      <right style="thin">
        <color indexed="9"/>
      </right>
      <top>
        <color indexed="63"/>
      </top>
      <bottom style="thin">
        <color indexed="9"/>
      </bottom>
    </border>
    <border>
      <left style="thin">
        <color indexed="9"/>
      </left>
      <right style="medium"/>
      <top style="thin">
        <color theme="0" tint="-0.4999699890613556"/>
      </top>
      <bottom style="thin">
        <color theme="0" tint="-0.4999699890613556"/>
      </bottom>
    </border>
    <border>
      <left style="medium"/>
      <right style="thin">
        <color indexed="9"/>
      </right>
      <top>
        <color indexed="63"/>
      </top>
      <bottom style="medium"/>
    </border>
    <border>
      <left style="thin">
        <color indexed="9"/>
      </left>
      <right style="medium"/>
      <top style="thin">
        <color theme="0" tint="-0.4999699890613556"/>
      </top>
      <bottom style="medium"/>
    </border>
    <border>
      <left style="thin">
        <color indexed="9"/>
      </left>
      <right style="medium"/>
      <top style="thin">
        <color theme="0" tint="-0.4999699890613556"/>
      </top>
      <bottom>
        <color indexed="63"/>
      </bottom>
    </border>
    <border>
      <left>
        <color indexed="63"/>
      </left>
      <right style="thin">
        <color theme="0"/>
      </right>
      <top style="thin">
        <color theme="0"/>
      </top>
      <bottom style="thin">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0">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59" fillId="33" borderId="11" xfId="0" applyFont="1" applyFill="1" applyBorder="1" applyAlignment="1" applyProtection="1">
      <alignment horizontal="left" vertical="center" wrapText="1"/>
      <protection/>
    </xf>
    <xf numFmtId="0" fontId="59" fillId="33" borderId="12" xfId="0" applyFont="1" applyFill="1" applyBorder="1" applyAlignment="1" applyProtection="1">
      <alignment horizontal="left" vertical="center" wrapText="1"/>
      <protection/>
    </xf>
    <xf numFmtId="0" fontId="59" fillId="33" borderId="0" xfId="0" applyFont="1" applyFill="1" applyAlignment="1" applyProtection="1">
      <alignment horizontal="left" vertical="center" wrapText="1"/>
      <protection/>
    </xf>
    <xf numFmtId="0" fontId="59" fillId="0" borderId="0" xfId="0" applyFont="1" applyAlignment="1" applyProtection="1">
      <alignment horizontal="left" vertical="center" wrapText="1"/>
      <protection/>
    </xf>
    <xf numFmtId="0" fontId="60" fillId="33" borderId="10" xfId="0" applyFont="1" applyFill="1" applyBorder="1" applyAlignment="1" applyProtection="1">
      <alignment horizontal="left" vertical="center" wrapText="1"/>
      <protection/>
    </xf>
    <xf numFmtId="0" fontId="60" fillId="33" borderId="12" xfId="0" applyFont="1" applyFill="1" applyBorder="1" applyAlignment="1" applyProtection="1">
      <alignment horizontal="left" vertical="center" wrapText="1"/>
      <protection/>
    </xf>
    <xf numFmtId="0" fontId="60" fillId="33" borderId="0" xfId="0" applyFont="1" applyFill="1" applyAlignment="1" applyProtection="1">
      <alignment horizontal="left" vertical="center" wrapText="1"/>
      <protection/>
    </xf>
    <xf numFmtId="0" fontId="60" fillId="0" borderId="0" xfId="0" applyFont="1" applyAlignment="1" applyProtection="1">
      <alignment horizontal="left" vertical="center" wrapText="1"/>
      <protection/>
    </xf>
    <xf numFmtId="0" fontId="59" fillId="33" borderId="13" xfId="0" applyFont="1" applyFill="1" applyBorder="1" applyAlignment="1" applyProtection="1">
      <alignment horizontal="left" vertical="center" wrapText="1"/>
      <protection/>
    </xf>
    <xf numFmtId="0" fontId="59" fillId="33" borderId="14"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60" fillId="33" borderId="11" xfId="0" applyFont="1" applyFill="1" applyBorder="1" applyAlignment="1" applyProtection="1">
      <alignment horizontal="left" vertical="center" wrapText="1"/>
      <protection/>
    </xf>
    <xf numFmtId="0" fontId="61" fillId="34" borderId="10" xfId="0" applyFont="1" applyFill="1" applyBorder="1" applyAlignment="1" applyProtection="1">
      <alignment horizontal="left" vertical="center" wrapText="1"/>
      <protection/>
    </xf>
    <xf numFmtId="0" fontId="60" fillId="0" borderId="10" xfId="0" applyFont="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7" fillId="0" borderId="10" xfId="0" applyFont="1" applyFill="1" applyBorder="1" applyAlignment="1" applyProtection="1">
      <alignment horizontal="left" vertical="top" wrapText="1"/>
      <protection/>
    </xf>
    <xf numFmtId="0" fontId="60" fillId="0" borderId="10" xfId="0" applyFont="1" applyFill="1" applyBorder="1" applyAlignment="1" applyProtection="1">
      <alignment horizontal="left" vertical="top" wrapText="1"/>
      <protection/>
    </xf>
    <xf numFmtId="0" fontId="60" fillId="33" borderId="10" xfId="0" applyFont="1" applyFill="1" applyBorder="1" applyAlignment="1" applyProtection="1">
      <alignment horizontal="left" vertical="top" wrapText="1"/>
      <protection/>
    </xf>
    <xf numFmtId="0" fontId="27" fillId="33" borderId="10" xfId="0" applyFont="1" applyFill="1" applyBorder="1" applyAlignment="1" applyProtection="1">
      <alignment horizontal="left" vertical="top" wrapText="1"/>
      <protection/>
    </xf>
    <xf numFmtId="0" fontId="60" fillId="33" borderId="15" xfId="0" applyFont="1" applyFill="1" applyBorder="1" applyAlignment="1" applyProtection="1">
      <alignment horizontal="left" vertical="center" wrapText="1"/>
      <protection/>
    </xf>
    <xf numFmtId="0" fontId="59" fillId="33" borderId="15" xfId="0" applyFont="1" applyFill="1" applyBorder="1" applyAlignment="1" applyProtection="1">
      <alignment horizontal="left" vertical="center" wrapText="1"/>
      <protection/>
    </xf>
    <xf numFmtId="0" fontId="61" fillId="34" borderId="16" xfId="0" applyFont="1" applyFill="1" applyBorder="1" applyAlignment="1" applyProtection="1">
      <alignment horizontal="left" vertical="center" wrapText="1"/>
      <protection/>
    </xf>
    <xf numFmtId="0" fontId="60" fillId="0" borderId="16" xfId="0" applyFont="1" applyBorder="1" applyAlignment="1" applyProtection="1">
      <alignment vertical="center" wrapText="1"/>
      <protection/>
    </xf>
    <xf numFmtId="0" fontId="60" fillId="33" borderId="16" xfId="0" applyFont="1" applyFill="1" applyBorder="1" applyAlignment="1" applyProtection="1">
      <alignment horizontal="left" vertical="center" wrapText="1"/>
      <protection/>
    </xf>
    <xf numFmtId="0" fontId="59" fillId="33" borderId="16"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left" vertical="top" wrapText="1"/>
      <protection/>
    </xf>
    <xf numFmtId="0" fontId="59" fillId="35" borderId="16" xfId="0" applyFont="1" applyFill="1" applyBorder="1" applyAlignment="1" applyProtection="1">
      <alignment horizontal="center" vertical="center" wrapText="1"/>
      <protection hidden="1"/>
    </xf>
    <xf numFmtId="0" fontId="59" fillId="35" borderId="16" xfId="0" applyFont="1" applyFill="1" applyBorder="1" applyAlignment="1" applyProtection="1">
      <alignment horizontal="left" vertical="top" wrapText="1"/>
      <protection/>
    </xf>
    <xf numFmtId="0" fontId="59" fillId="33" borderId="16" xfId="0" applyFont="1" applyFill="1" applyBorder="1" applyAlignment="1" applyProtection="1">
      <alignment horizontal="left" vertical="top" wrapText="1"/>
      <protection/>
    </xf>
    <xf numFmtId="0" fontId="59" fillId="33" borderId="17" xfId="0" applyFont="1" applyFill="1" applyBorder="1" applyAlignment="1" applyProtection="1">
      <alignment horizontal="left" vertical="center" wrapText="1"/>
      <protection/>
    </xf>
    <xf numFmtId="0" fontId="27" fillId="35" borderId="10" xfId="0" applyFont="1" applyFill="1" applyBorder="1" applyAlignment="1" applyProtection="1">
      <alignment horizontal="left" vertical="top" wrapText="1"/>
      <protection/>
    </xf>
    <xf numFmtId="0" fontId="2" fillId="35" borderId="10" xfId="0" applyFont="1" applyFill="1" applyBorder="1" applyAlignment="1" applyProtection="1">
      <alignment horizontal="center" vertical="center" wrapText="1"/>
      <protection/>
    </xf>
    <xf numFmtId="0" fontId="61" fillId="34" borderId="0" xfId="0" applyFont="1" applyFill="1" applyBorder="1" applyAlignment="1" applyProtection="1">
      <alignment horizontal="center" vertical="center" wrapText="1"/>
      <protection/>
    </xf>
    <xf numFmtId="0" fontId="61" fillId="34" borderId="0" xfId="0" applyFont="1" applyFill="1" applyBorder="1" applyAlignment="1" applyProtection="1">
      <alignment horizontal="center" vertical="top" wrapText="1"/>
      <protection/>
    </xf>
    <xf numFmtId="0" fontId="61" fillId="34" borderId="18" xfId="0" applyFont="1" applyFill="1" applyBorder="1" applyAlignment="1" applyProtection="1">
      <alignment horizontal="center" vertical="center" wrapText="1"/>
      <protection/>
    </xf>
    <xf numFmtId="0" fontId="61" fillId="34" borderId="19" xfId="0" applyFont="1" applyFill="1" applyBorder="1" applyAlignment="1" applyProtection="1">
      <alignment horizontal="center" vertical="center" wrapText="1"/>
      <protection/>
    </xf>
    <xf numFmtId="0" fontId="61" fillId="34" borderId="19" xfId="0" applyFont="1" applyFill="1" applyBorder="1" applyAlignment="1" applyProtection="1">
      <alignment horizontal="center" vertical="top" wrapText="1"/>
      <protection/>
    </xf>
    <xf numFmtId="0" fontId="3" fillId="34" borderId="19" xfId="0" applyFont="1" applyFill="1" applyBorder="1" applyAlignment="1" applyProtection="1">
      <alignment horizontal="center" vertical="top" wrapText="1"/>
      <protection/>
    </xf>
    <xf numFmtId="0" fontId="60" fillId="33" borderId="19" xfId="0" applyFont="1" applyFill="1" applyBorder="1" applyAlignment="1" applyProtection="1">
      <alignment horizontal="left" vertical="center" wrapText="1"/>
      <protection/>
    </xf>
    <xf numFmtId="0" fontId="60" fillId="33" borderId="20" xfId="0" applyFont="1" applyFill="1" applyBorder="1" applyAlignment="1" applyProtection="1">
      <alignment horizontal="left" vertical="center" wrapText="1"/>
      <protection/>
    </xf>
    <xf numFmtId="0" fontId="3" fillId="33" borderId="16"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57" fillId="33" borderId="0" xfId="0" applyFont="1" applyFill="1" applyAlignment="1" applyProtection="1">
      <alignment horizontal="left" vertical="top" wrapText="1"/>
      <protection/>
    </xf>
    <xf numFmtId="0" fontId="57" fillId="35" borderId="0" xfId="0" applyFont="1" applyFill="1" applyAlignment="1" applyProtection="1">
      <alignment horizontal="left" vertical="top" wrapText="1"/>
      <protection/>
    </xf>
    <xf numFmtId="0" fontId="2" fillId="0" borderId="10"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3" fillId="36" borderId="10" xfId="0" applyFont="1" applyFill="1" applyBorder="1" applyAlignment="1" applyProtection="1">
      <alignment horizontal="center" vertical="center" wrapText="1"/>
      <protection hidden="1"/>
    </xf>
    <xf numFmtId="0" fontId="61" fillId="34" borderId="21" xfId="0" applyFont="1" applyFill="1" applyBorder="1" applyAlignment="1" applyProtection="1">
      <alignment horizontal="left" vertical="center"/>
      <protection/>
    </xf>
    <xf numFmtId="0" fontId="61" fillId="34" borderId="22" xfId="0" applyFont="1" applyFill="1" applyBorder="1" applyAlignment="1" applyProtection="1">
      <alignment horizontal="center" vertical="center"/>
      <protection/>
    </xf>
    <xf numFmtId="0" fontId="61" fillId="34" borderId="22" xfId="0" applyFont="1" applyFill="1" applyBorder="1" applyAlignment="1" applyProtection="1">
      <alignment horizontal="center" vertical="top"/>
      <protection/>
    </xf>
    <xf numFmtId="0" fontId="3" fillId="34" borderId="22" xfId="0" applyFont="1" applyFill="1" applyBorder="1" applyAlignment="1" applyProtection="1">
      <alignment horizontal="center" vertical="top"/>
      <protection/>
    </xf>
    <xf numFmtId="0" fontId="60" fillId="33" borderId="22" xfId="0" applyFont="1" applyFill="1" applyBorder="1" applyAlignment="1" applyProtection="1">
      <alignment horizontal="left" vertical="center" wrapText="1"/>
      <protection/>
    </xf>
    <xf numFmtId="0" fontId="61" fillId="34" borderId="22" xfId="0" applyFont="1" applyFill="1" applyBorder="1" applyAlignment="1" applyProtection="1">
      <alignment horizontal="center" vertical="center" wrapText="1"/>
      <protection/>
    </xf>
    <xf numFmtId="0" fontId="61" fillId="34" borderId="22" xfId="0" applyFont="1" applyFill="1" applyBorder="1" applyAlignment="1" applyProtection="1">
      <alignment horizontal="center" vertical="top" wrapText="1"/>
      <protection/>
    </xf>
    <xf numFmtId="0" fontId="3" fillId="34" borderId="22" xfId="0" applyFont="1" applyFill="1" applyBorder="1" applyAlignment="1" applyProtection="1">
      <alignment horizontal="center" vertical="top" wrapText="1"/>
      <protection/>
    </xf>
    <xf numFmtId="0" fontId="60" fillId="37" borderId="10" xfId="0" applyFont="1" applyFill="1" applyBorder="1" applyAlignment="1" applyProtection="1">
      <alignment horizontal="left" vertical="center" wrapText="1"/>
      <protection locked="0"/>
    </xf>
    <xf numFmtId="0" fontId="57" fillId="33" borderId="10" xfId="0" applyNumberFormat="1" applyFont="1" applyFill="1" applyBorder="1" applyAlignment="1" applyProtection="1">
      <alignment horizontal="left" vertical="top" wrapText="1"/>
      <protection/>
    </xf>
    <xf numFmtId="0" fontId="57" fillId="35" borderId="10" xfId="0" applyNumberFormat="1" applyFont="1" applyFill="1" applyBorder="1" applyAlignment="1" applyProtection="1">
      <alignment horizontal="left" vertical="top" wrapText="1"/>
      <protection/>
    </xf>
    <xf numFmtId="0" fontId="57" fillId="0" borderId="10" xfId="0" applyFont="1" applyFill="1" applyBorder="1" applyAlignment="1" applyProtection="1">
      <alignment horizontal="left" vertical="top" wrapText="1"/>
      <protection/>
    </xf>
    <xf numFmtId="0" fontId="57" fillId="0" borderId="10" xfId="0" applyNumberFormat="1" applyFont="1" applyFill="1" applyBorder="1" applyAlignment="1" applyProtection="1">
      <alignment horizontal="left" vertical="top" wrapText="1"/>
      <protection/>
    </xf>
    <xf numFmtId="0" fontId="57" fillId="33" borderId="10" xfId="0" applyFont="1" applyFill="1" applyBorder="1" applyAlignment="1" applyProtection="1">
      <alignment horizontal="left" vertical="top" wrapText="1"/>
      <protection/>
    </xf>
    <xf numFmtId="0" fontId="2" fillId="37" borderId="10" xfId="0" applyFont="1" applyFill="1" applyBorder="1" applyAlignment="1" applyProtection="1">
      <alignment horizontal="center" vertical="center" wrapText="1"/>
      <protection hidden="1" locked="0"/>
    </xf>
    <xf numFmtId="0" fontId="2" fillId="37" borderId="10" xfId="0" applyFont="1" applyFill="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xf>
    <xf numFmtId="0" fontId="57" fillId="0" borderId="16" xfId="0" applyFont="1" applyBorder="1" applyAlignment="1" applyProtection="1">
      <alignment horizontal="left" vertical="top" wrapText="1"/>
      <protection/>
    </xf>
    <xf numFmtId="0" fontId="57" fillId="33" borderId="16" xfId="0" applyFont="1" applyFill="1" applyBorder="1" applyAlignment="1" applyProtection="1">
      <alignment horizontal="left" vertical="top" wrapText="1"/>
      <protection/>
    </xf>
    <xf numFmtId="0" fontId="57" fillId="35" borderId="16" xfId="0" applyFont="1" applyFill="1" applyBorder="1" applyAlignment="1" applyProtection="1">
      <alignment horizontal="left" vertical="top" wrapText="1"/>
      <protection/>
    </xf>
    <xf numFmtId="0" fontId="3" fillId="37" borderId="16" xfId="0" applyFont="1" applyFill="1" applyBorder="1" applyAlignment="1" applyProtection="1">
      <alignment horizontal="center" vertical="center" wrapText="1"/>
      <protection hidden="1" locked="0"/>
    </xf>
    <xf numFmtId="0" fontId="3" fillId="37" borderId="16" xfId="0" applyFont="1" applyFill="1" applyBorder="1" applyAlignment="1" applyProtection="1">
      <alignment horizontal="center" vertical="center" wrapText="1"/>
      <protection locked="0"/>
    </xf>
    <xf numFmtId="0" fontId="28" fillId="34" borderId="16" xfId="0" applyFont="1" applyFill="1" applyBorder="1" applyAlignment="1" applyProtection="1">
      <alignment wrapText="1"/>
      <protection/>
    </xf>
    <xf numFmtId="0" fontId="42" fillId="34" borderId="16" xfId="0" applyFont="1" applyFill="1" applyBorder="1" applyAlignment="1" applyProtection="1">
      <alignment wrapText="1"/>
      <protection/>
    </xf>
    <xf numFmtId="0" fontId="0" fillId="35" borderId="16" xfId="0" applyFill="1" applyBorder="1" applyAlignment="1" applyProtection="1">
      <alignment wrapText="1"/>
      <protection/>
    </xf>
    <xf numFmtId="0" fontId="0" fillId="33" borderId="16" xfId="0" applyFill="1" applyBorder="1" applyAlignment="1" applyProtection="1">
      <alignment wrapText="1"/>
      <protection/>
    </xf>
    <xf numFmtId="0" fontId="0" fillId="0" borderId="16" xfId="0" applyBorder="1" applyAlignment="1" applyProtection="1">
      <alignment wrapText="1"/>
      <protection/>
    </xf>
    <xf numFmtId="0" fontId="0" fillId="3" borderId="16" xfId="0" applyFill="1" applyBorder="1" applyAlignment="1" applyProtection="1">
      <alignment wrapText="1"/>
      <protection/>
    </xf>
    <xf numFmtId="0" fontId="0" fillId="0" borderId="0" xfId="0" applyAlignment="1" applyProtection="1">
      <alignment/>
      <protection locked="0"/>
    </xf>
    <xf numFmtId="14" fontId="0" fillId="0" borderId="0" xfId="0" applyNumberFormat="1" applyAlignment="1" applyProtection="1">
      <alignment/>
      <protection locked="0"/>
    </xf>
    <xf numFmtId="0" fontId="60" fillId="37" borderId="16" xfId="0" applyFont="1" applyFill="1" applyBorder="1" applyAlignment="1" applyProtection="1">
      <alignment horizontal="center" vertical="center" wrapText="1"/>
      <protection hidden="1" locked="0"/>
    </xf>
    <xf numFmtId="0" fontId="57" fillId="0" borderId="0" xfId="0" applyFont="1" applyAlignment="1">
      <alignment/>
    </xf>
    <xf numFmtId="0" fontId="3" fillId="35" borderId="10" xfId="0" applyFont="1" applyFill="1" applyBorder="1" applyAlignment="1" applyProtection="1">
      <alignment horizontal="center" vertical="center" wrapText="1"/>
      <protection hidden="1"/>
    </xf>
    <xf numFmtId="0" fontId="3" fillId="33" borderId="10" xfId="0" applyFont="1" applyFill="1" applyBorder="1" applyAlignment="1" applyProtection="1">
      <alignment horizontal="center" vertical="center" wrapText="1"/>
      <protection hidden="1"/>
    </xf>
    <xf numFmtId="0" fontId="60" fillId="35" borderId="16" xfId="0" applyFont="1" applyFill="1" applyBorder="1" applyAlignment="1" applyProtection="1">
      <alignment horizontal="center" vertical="center" wrapText="1"/>
      <protection hidden="1"/>
    </xf>
    <xf numFmtId="0" fontId="60" fillId="33" borderId="16" xfId="0" applyFont="1" applyFill="1" applyBorder="1" applyAlignment="1" applyProtection="1">
      <alignment horizontal="center" vertical="center" wrapText="1"/>
      <protection hidden="1"/>
    </xf>
    <xf numFmtId="0" fontId="0" fillId="33" borderId="0" xfId="0" applyFill="1" applyAlignment="1">
      <alignment horizontal="left" vertical="center" wrapText="1"/>
    </xf>
    <xf numFmtId="0" fontId="62" fillId="0" borderId="16" xfId="0" applyFont="1" applyBorder="1" applyAlignment="1">
      <alignment horizontal="left" vertical="center"/>
    </xf>
    <xf numFmtId="0" fontId="0" fillId="0" borderId="16" xfId="0" applyBorder="1" applyAlignment="1">
      <alignment horizontal="left" vertical="center"/>
    </xf>
    <xf numFmtId="0" fontId="63" fillId="0" borderId="16" xfId="0" applyFont="1" applyBorder="1" applyAlignment="1">
      <alignment horizontal="left" vertical="center"/>
    </xf>
    <xf numFmtId="0" fontId="63" fillId="0" borderId="23" xfId="0" applyFont="1" applyBorder="1" applyAlignment="1">
      <alignment horizontal="left" vertical="center" wrapText="1"/>
    </xf>
    <xf numFmtId="0" fontId="63" fillId="0" borderId="24" xfId="0" applyFont="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45" fillId="34" borderId="16" xfId="0" applyFont="1" applyFill="1" applyBorder="1" applyAlignment="1" applyProtection="1">
      <alignment horizontal="center" wrapText="1"/>
      <protection/>
    </xf>
    <xf numFmtId="0" fontId="42" fillId="34" borderId="0" xfId="0" applyFont="1" applyFill="1" applyBorder="1" applyAlignment="1">
      <alignment/>
    </xf>
    <xf numFmtId="0" fontId="29" fillId="38" borderId="0" xfId="0" applyFont="1" applyFill="1" applyBorder="1" applyAlignment="1" applyProtection="1">
      <alignment horizontal="center" vertical="center"/>
      <protection locked="0"/>
    </xf>
    <xf numFmtId="0" fontId="61" fillId="34" borderId="25" xfId="0" applyFont="1" applyFill="1" applyBorder="1" applyAlignment="1" applyProtection="1">
      <alignment horizontal="center" vertical="center" wrapText="1"/>
      <protection hidden="1"/>
    </xf>
    <xf numFmtId="0" fontId="61" fillId="34" borderId="25" xfId="0" applyFont="1" applyFill="1" applyBorder="1" applyAlignment="1" applyProtection="1">
      <alignment horizontal="center" vertical="center" wrapText="1"/>
      <protection/>
    </xf>
    <xf numFmtId="0" fontId="30" fillId="38" borderId="0" xfId="0" applyFont="1" applyFill="1" applyBorder="1" applyAlignment="1" applyProtection="1">
      <alignment horizontal="center"/>
      <protection locked="0"/>
    </xf>
    <xf numFmtId="0" fontId="0" fillId="33" borderId="0" xfId="0" applyFont="1" applyFill="1" applyAlignment="1" applyProtection="1">
      <alignment/>
      <protection/>
    </xf>
    <xf numFmtId="0" fontId="0" fillId="33" borderId="0" xfId="0" applyFill="1" applyAlignment="1" applyProtection="1">
      <alignment/>
      <protection/>
    </xf>
    <xf numFmtId="0" fontId="28" fillId="0" borderId="16" xfId="0" applyFont="1" applyFill="1" applyBorder="1" applyAlignment="1" applyProtection="1">
      <alignment wrapText="1"/>
      <protection/>
    </xf>
    <xf numFmtId="0" fontId="42" fillId="34" borderId="16" xfId="0" applyFont="1" applyFill="1" applyBorder="1" applyAlignment="1">
      <alignment wrapText="1"/>
    </xf>
    <xf numFmtId="0" fontId="0" fillId="35" borderId="16" xfId="0" applyFill="1" applyBorder="1" applyAlignment="1" applyProtection="1">
      <alignment wrapText="1"/>
      <protection locked="0"/>
    </xf>
    <xf numFmtId="0" fontId="0" fillId="33" borderId="16" xfId="0" applyFill="1" applyBorder="1" applyAlignment="1" applyProtection="1">
      <alignment wrapText="1"/>
      <protection locked="0"/>
    </xf>
    <xf numFmtId="0" fontId="0" fillId="0" borderId="16" xfId="0" applyBorder="1" applyAlignment="1" applyProtection="1">
      <alignment wrapText="1"/>
      <protection locked="0"/>
    </xf>
    <xf numFmtId="0" fontId="0" fillId="34" borderId="16" xfId="0" applyFill="1" applyBorder="1" applyAlignment="1">
      <alignment wrapText="1"/>
    </xf>
    <xf numFmtId="0" fontId="0" fillId="0" borderId="16" xfId="0" applyBorder="1" applyAlignment="1">
      <alignment wrapText="1"/>
    </xf>
    <xf numFmtId="0" fontId="0" fillId="3" borderId="16" xfId="0" applyFill="1" applyBorder="1" applyAlignment="1">
      <alignment wrapText="1"/>
    </xf>
    <xf numFmtId="0" fontId="3" fillId="37" borderId="10" xfId="0" applyFont="1" applyFill="1" applyBorder="1" applyAlignment="1" applyProtection="1">
      <alignment horizontal="center" vertical="center" wrapText="1"/>
      <protection hidden="1" locked="0"/>
    </xf>
    <xf numFmtId="0" fontId="63" fillId="0" borderId="16" xfId="0" applyFont="1" applyBorder="1" applyAlignment="1">
      <alignment horizontal="left" vertical="center" wrapText="1"/>
    </xf>
    <xf numFmtId="0" fontId="61" fillId="34" borderId="26" xfId="0" applyFont="1" applyFill="1" applyBorder="1" applyAlignment="1" applyProtection="1">
      <alignment horizontal="center" vertical="center" wrapText="1"/>
      <protection hidden="1"/>
    </xf>
    <xf numFmtId="0" fontId="61" fillId="34" borderId="27" xfId="0" applyFont="1" applyFill="1" applyBorder="1" applyAlignment="1" applyProtection="1">
      <alignment horizontal="center" vertical="center" wrapText="1"/>
      <protection hidden="1"/>
    </xf>
    <xf numFmtId="0" fontId="61" fillId="34" borderId="27" xfId="0" applyFont="1" applyFill="1" applyBorder="1" applyAlignment="1" applyProtection="1">
      <alignment horizontal="center" vertical="center" wrapText="1"/>
      <protection/>
    </xf>
    <xf numFmtId="0" fontId="61" fillId="34" borderId="28" xfId="0" applyFont="1" applyFill="1" applyBorder="1" applyAlignment="1" applyProtection="1">
      <alignment horizontal="center" vertical="center" wrapText="1"/>
      <protection/>
    </xf>
    <xf numFmtId="0" fontId="61" fillId="34" borderId="10" xfId="0" applyFont="1" applyFill="1" applyBorder="1" applyAlignment="1" applyProtection="1">
      <alignment horizontal="center" vertical="center" wrapText="1"/>
      <protection/>
    </xf>
    <xf numFmtId="0" fontId="60" fillId="37" borderId="10" xfId="0" applyFont="1" applyFill="1" applyBorder="1" applyAlignment="1" applyProtection="1">
      <alignment horizontal="center" vertical="center" wrapText="1"/>
      <protection locked="0"/>
    </xf>
    <xf numFmtId="0" fontId="59" fillId="33" borderId="0" xfId="0" applyFont="1" applyFill="1" applyBorder="1" applyAlignment="1" applyProtection="1">
      <alignment horizontal="left" vertical="center" wrapText="1"/>
      <protection/>
    </xf>
    <xf numFmtId="0" fontId="61" fillId="34" borderId="0" xfId="0" applyFont="1" applyFill="1" applyAlignment="1" applyProtection="1">
      <alignment horizontal="left" vertical="center"/>
      <protection/>
    </xf>
    <xf numFmtId="0" fontId="64" fillId="34" borderId="0" xfId="0" applyFont="1" applyFill="1" applyAlignment="1" applyProtection="1">
      <alignment horizontal="left" vertical="center"/>
      <protection/>
    </xf>
    <xf numFmtId="0" fontId="3" fillId="37" borderId="0" xfId="0" applyFont="1" applyFill="1" applyAlignment="1" applyProtection="1">
      <alignment horizontal="left" vertical="center" wrapText="1"/>
      <protection locked="0"/>
    </xf>
    <xf numFmtId="0" fontId="64" fillId="34" borderId="0" xfId="0" applyFont="1" applyFill="1" applyAlignment="1" applyProtection="1">
      <alignment horizontal="left" vertical="center" wrapText="1"/>
      <protection/>
    </xf>
    <xf numFmtId="0" fontId="60" fillId="34" borderId="10" xfId="0" applyFont="1" applyFill="1" applyBorder="1" applyAlignment="1" applyProtection="1">
      <alignment vertical="center" wrapText="1"/>
      <protection/>
    </xf>
    <xf numFmtId="0" fontId="60" fillId="34"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center" vertical="center" wrapText="1"/>
      <protection locked="0"/>
    </xf>
    <xf numFmtId="0" fontId="59" fillId="34" borderId="11" xfId="0" applyFont="1" applyFill="1" applyBorder="1" applyAlignment="1" applyProtection="1">
      <alignment horizontal="left" vertical="center" wrapText="1"/>
      <protection/>
    </xf>
    <xf numFmtId="0" fontId="59" fillId="38" borderId="11" xfId="0" applyFont="1" applyFill="1" applyBorder="1" applyAlignment="1" applyProtection="1">
      <alignment horizontal="left" vertical="center" wrapText="1"/>
      <protection/>
    </xf>
    <xf numFmtId="0" fontId="60" fillId="33" borderId="29" xfId="0" applyFont="1" applyFill="1" applyBorder="1" applyAlignment="1" applyProtection="1">
      <alignment horizontal="left" vertical="center" wrapText="1"/>
      <protection/>
    </xf>
    <xf numFmtId="0" fontId="60" fillId="33" borderId="21" xfId="0" applyFont="1" applyFill="1" applyBorder="1" applyAlignment="1" applyProtection="1">
      <alignment horizontal="left" vertical="top" wrapText="1"/>
      <protection/>
    </xf>
    <xf numFmtId="0" fontId="60" fillId="0" borderId="21" xfId="0" applyFont="1" applyFill="1" applyBorder="1" applyAlignment="1" applyProtection="1">
      <alignment horizontal="left" vertical="top" wrapText="1"/>
      <protection/>
    </xf>
    <xf numFmtId="0" fontId="60" fillId="35" borderId="30" xfId="0" applyFont="1" applyFill="1" applyBorder="1" applyAlignment="1" applyProtection="1">
      <alignment horizontal="left" vertical="center" wrapText="1"/>
      <protection/>
    </xf>
    <xf numFmtId="0" fontId="60" fillId="35" borderId="31" xfId="0" applyFont="1" applyFill="1" applyBorder="1" applyAlignment="1" applyProtection="1">
      <alignment horizontal="left" vertical="center" wrapText="1"/>
      <protection/>
    </xf>
    <xf numFmtId="0" fontId="60" fillId="33" borderId="32" xfId="0" applyFont="1" applyFill="1" applyBorder="1" applyAlignment="1" applyProtection="1">
      <alignment horizontal="left" vertical="center" wrapText="1"/>
      <protection/>
    </xf>
    <xf numFmtId="0" fontId="60" fillId="35" borderId="32" xfId="0" applyFont="1" applyFill="1" applyBorder="1" applyAlignment="1" applyProtection="1">
      <alignment horizontal="left" vertical="center" wrapText="1"/>
      <protection/>
    </xf>
    <xf numFmtId="0" fontId="60" fillId="33" borderId="33" xfId="0" applyFont="1" applyFill="1" applyBorder="1" applyAlignment="1" applyProtection="1">
      <alignment horizontal="left" vertical="center" wrapText="1"/>
      <protection/>
    </xf>
    <xf numFmtId="0" fontId="59" fillId="34" borderId="14" xfId="0" applyFont="1" applyFill="1" applyBorder="1" applyAlignment="1" applyProtection="1">
      <alignment horizontal="left" vertical="center" wrapText="1"/>
      <protection/>
    </xf>
    <xf numFmtId="0" fontId="59" fillId="34" borderId="34" xfId="0" applyFont="1" applyFill="1" applyBorder="1" applyAlignment="1" applyProtection="1">
      <alignment horizontal="left" vertical="center" wrapText="1"/>
      <protection/>
    </xf>
    <xf numFmtId="0" fontId="59" fillId="34" borderId="35" xfId="0" applyFont="1" applyFill="1" applyBorder="1" applyAlignment="1" applyProtection="1">
      <alignment horizontal="left" vertical="center" wrapText="1"/>
      <protection/>
    </xf>
    <xf numFmtId="0" fontId="60" fillId="33" borderId="36" xfId="0" applyFont="1" applyFill="1" applyBorder="1" applyAlignment="1" applyProtection="1">
      <alignment horizontal="left" vertical="center" wrapText="1"/>
      <protection/>
    </xf>
    <xf numFmtId="0" fontId="60" fillId="34" borderId="37" xfId="0" applyFont="1" applyFill="1" applyBorder="1" applyAlignment="1" applyProtection="1">
      <alignment horizontal="left" vertical="center" wrapText="1"/>
      <protection/>
    </xf>
    <xf numFmtId="0" fontId="61" fillId="34" borderId="38" xfId="0" applyFont="1" applyFill="1" applyBorder="1" applyAlignment="1" applyProtection="1">
      <alignment horizontal="left" vertical="center" wrapText="1"/>
      <protection/>
    </xf>
    <xf numFmtId="0" fontId="59" fillId="34" borderId="37" xfId="0" applyFont="1" applyFill="1" applyBorder="1" applyAlignment="1" applyProtection="1">
      <alignment horizontal="left" vertical="center" wrapText="1"/>
      <protection/>
    </xf>
    <xf numFmtId="0" fontId="59" fillId="34" borderId="39" xfId="0" applyFont="1" applyFill="1" applyBorder="1" applyAlignment="1" applyProtection="1">
      <alignment horizontal="left" vertical="center" wrapText="1"/>
      <protection/>
    </xf>
    <xf numFmtId="0" fontId="59" fillId="35" borderId="40" xfId="0" applyFont="1" applyFill="1" applyBorder="1" applyAlignment="1" applyProtection="1">
      <alignment horizontal="left" vertical="center" wrapText="1"/>
      <protection/>
    </xf>
    <xf numFmtId="0" fontId="60" fillId="34" borderId="41" xfId="0" applyFont="1" applyFill="1" applyBorder="1" applyAlignment="1" applyProtection="1">
      <alignment horizontal="center" vertical="center" wrapText="1"/>
      <protection locked="0"/>
    </xf>
    <xf numFmtId="0" fontId="59" fillId="34" borderId="42" xfId="0" applyFont="1" applyFill="1" applyBorder="1" applyAlignment="1" applyProtection="1">
      <alignment horizontal="left" vertical="center" wrapText="1"/>
      <protection/>
    </xf>
    <xf numFmtId="0" fontId="59" fillId="33" borderId="23" xfId="0" applyFont="1" applyFill="1" applyBorder="1" applyAlignment="1" applyProtection="1">
      <alignment horizontal="left" vertical="top" wrapText="1"/>
      <protection/>
    </xf>
    <xf numFmtId="0" fontId="59" fillId="35" borderId="23" xfId="0" applyFont="1" applyFill="1" applyBorder="1" applyAlignment="1" applyProtection="1">
      <alignment horizontal="left" vertical="top" wrapText="1"/>
      <protection/>
    </xf>
    <xf numFmtId="0" fontId="61" fillId="34" borderId="43" xfId="0" applyFont="1" applyFill="1" applyBorder="1" applyAlignment="1" applyProtection="1">
      <alignment horizontal="left" vertical="center" wrapText="1"/>
      <protection/>
    </xf>
    <xf numFmtId="0" fontId="59" fillId="34" borderId="44" xfId="0" applyFont="1" applyFill="1" applyBorder="1" applyAlignment="1" applyProtection="1">
      <alignment horizontal="left" vertical="center" wrapText="1"/>
      <protection/>
    </xf>
    <xf numFmtId="0" fontId="59" fillId="34" borderId="31" xfId="0" applyFont="1" applyFill="1" applyBorder="1" applyAlignment="1" applyProtection="1">
      <alignment horizontal="left" vertical="center" wrapText="1"/>
      <protection/>
    </xf>
    <xf numFmtId="0" fontId="0" fillId="0" borderId="16" xfId="0" applyBorder="1" applyAlignment="1">
      <alignment horizontal="left" vertical="center"/>
    </xf>
    <xf numFmtId="0" fontId="60" fillId="33" borderId="14" xfId="0" applyFont="1" applyFill="1" applyBorder="1" applyAlignment="1" applyProtection="1">
      <alignment horizontal="left" vertical="center" wrapText="1"/>
      <protection/>
    </xf>
    <xf numFmtId="0" fontId="60" fillId="35" borderId="11" xfId="0" applyFont="1" applyFill="1" applyBorder="1" applyAlignment="1" applyProtection="1">
      <alignment horizontal="left" vertical="center" wrapText="1"/>
      <protection/>
    </xf>
    <xf numFmtId="0" fontId="60" fillId="35" borderId="16" xfId="0" applyFont="1" applyFill="1" applyBorder="1" applyAlignment="1" applyProtection="1">
      <alignment horizontal="left" vertical="center" wrapText="1"/>
      <protection/>
    </xf>
    <xf numFmtId="0" fontId="59" fillId="34" borderId="13" xfId="0" applyFont="1" applyFill="1" applyBorder="1" applyAlignment="1" applyProtection="1">
      <alignment horizontal="left" vertical="center" wrapText="1"/>
      <protection/>
    </xf>
    <xf numFmtId="0" fontId="60" fillId="35" borderId="33" xfId="0" applyFont="1" applyFill="1" applyBorder="1" applyAlignment="1" applyProtection="1">
      <alignment horizontal="left" vertical="center" wrapText="1"/>
      <protection/>
    </xf>
    <xf numFmtId="0" fontId="60" fillId="33" borderId="45" xfId="0" applyFont="1" applyFill="1" applyBorder="1" applyAlignment="1" applyProtection="1">
      <alignment horizontal="left" vertical="center" wrapText="1"/>
      <protection/>
    </xf>
    <xf numFmtId="0" fontId="60" fillId="35" borderId="12" xfId="0" applyFont="1" applyFill="1" applyBorder="1" applyAlignment="1" applyProtection="1">
      <alignment horizontal="left" vertical="center" wrapText="1"/>
      <protection/>
    </xf>
    <xf numFmtId="0" fontId="60" fillId="34" borderId="11" xfId="0" applyFont="1" applyFill="1" applyBorder="1" applyAlignment="1" applyProtection="1">
      <alignment horizontal="left" vertical="center" wrapText="1"/>
      <protection/>
    </xf>
    <xf numFmtId="0" fontId="60" fillId="35" borderId="40" xfId="0" applyFont="1" applyFill="1" applyBorder="1" applyAlignment="1" applyProtection="1">
      <alignment horizontal="left" vertical="center" wrapText="1"/>
      <protection/>
    </xf>
    <xf numFmtId="0" fontId="60" fillId="34" borderId="31" xfId="0" applyFont="1" applyFill="1" applyBorder="1" applyAlignment="1" applyProtection="1">
      <alignment horizontal="left" vertical="center" wrapText="1"/>
      <protection/>
    </xf>
    <xf numFmtId="0" fontId="60" fillId="35" borderId="46" xfId="0" applyFont="1" applyFill="1" applyBorder="1" applyAlignment="1" applyProtection="1">
      <alignment horizontal="left" vertical="center" wrapText="1"/>
      <protection/>
    </xf>
    <xf numFmtId="0" fontId="60" fillId="34" borderId="44" xfId="0" applyFont="1" applyFill="1" applyBorder="1" applyAlignment="1" applyProtection="1">
      <alignment horizontal="left" vertical="center" wrapText="1"/>
      <protection/>
    </xf>
    <xf numFmtId="0" fontId="60" fillId="33" borderId="31" xfId="0" applyFont="1" applyFill="1" applyBorder="1" applyAlignment="1" applyProtection="1">
      <alignment horizontal="left" vertical="center" wrapText="1"/>
      <protection/>
    </xf>
    <xf numFmtId="0" fontId="60" fillId="35" borderId="45" xfId="0" applyFont="1" applyFill="1" applyBorder="1" applyAlignment="1" applyProtection="1">
      <alignment horizontal="left" vertical="center" wrapText="1"/>
      <protection/>
    </xf>
    <xf numFmtId="0" fontId="65" fillId="0" borderId="0" xfId="0" applyFont="1" applyFill="1" applyAlignment="1">
      <alignment horizontal="left" vertical="center" wrapText="1"/>
    </xf>
    <xf numFmtId="0" fontId="66" fillId="0" borderId="0" xfId="0" applyFont="1" applyFill="1" applyAlignment="1">
      <alignment horizontal="left" vertical="center" wrapText="1"/>
    </xf>
    <xf numFmtId="0" fontId="7" fillId="39" borderId="47" xfId="0" applyFont="1" applyFill="1" applyBorder="1" applyAlignment="1" applyProtection="1">
      <alignment horizontal="right" vertical="center" wrapText="1"/>
      <protection/>
    </xf>
    <xf numFmtId="0" fontId="67" fillId="32" borderId="48" xfId="0" applyFont="1" applyFill="1" applyBorder="1" applyAlignment="1" applyProtection="1">
      <alignment horizontal="left" vertical="center"/>
      <protection locked="0"/>
    </xf>
    <xf numFmtId="0" fontId="7" fillId="39" borderId="49" xfId="0" applyFont="1" applyFill="1" applyBorder="1" applyAlignment="1" applyProtection="1">
      <alignment horizontal="right" vertical="center" wrapText="1"/>
      <protection/>
    </xf>
    <xf numFmtId="0" fontId="67" fillId="32" borderId="50" xfId="0" applyFont="1" applyFill="1" applyBorder="1" applyAlignment="1" applyProtection="1">
      <alignment horizontal="left" vertical="center"/>
      <protection locked="0"/>
    </xf>
    <xf numFmtId="0" fontId="7" fillId="39" borderId="51" xfId="0" applyFont="1" applyFill="1" applyBorder="1" applyAlignment="1" applyProtection="1">
      <alignment horizontal="right" vertical="center" wrapText="1"/>
      <protection/>
    </xf>
    <xf numFmtId="14" fontId="67" fillId="32" borderId="52" xfId="0" applyNumberFormat="1" applyFont="1" applyFill="1" applyBorder="1" applyAlignment="1" applyProtection="1">
      <alignment horizontal="left" vertical="center"/>
      <protection locked="0"/>
    </xf>
    <xf numFmtId="0" fontId="66" fillId="0" borderId="0" xfId="0" applyFont="1" applyAlignment="1">
      <alignment horizontal="left" vertical="center" wrapText="1"/>
    </xf>
    <xf numFmtId="0" fontId="67" fillId="32" borderId="53" xfId="0" applyFont="1" applyFill="1" applyBorder="1" applyAlignment="1" applyProtection="1">
      <alignment horizontal="left" vertical="center"/>
      <protection locked="0"/>
    </xf>
    <xf numFmtId="0" fontId="68" fillId="33" borderId="0" xfId="0" applyFont="1" applyFill="1" applyAlignment="1">
      <alignment horizontal="center" vertical="center" wrapText="1"/>
    </xf>
    <xf numFmtId="0" fontId="69" fillId="33" borderId="15" xfId="0" applyFont="1" applyFill="1" applyBorder="1" applyAlignment="1" applyProtection="1">
      <alignment horizontal="left" vertical="center" wrapText="1"/>
      <protection/>
    </xf>
    <xf numFmtId="0" fontId="63" fillId="0" borderId="23" xfId="0" applyFont="1" applyBorder="1" applyAlignment="1">
      <alignment horizontal="left" vertical="center" wrapText="1"/>
    </xf>
    <xf numFmtId="0" fontId="63" fillId="0" borderId="24" xfId="0" applyFont="1" applyBorder="1" applyAlignment="1">
      <alignment horizontal="left" vertical="center" wrapText="1"/>
    </xf>
    <xf numFmtId="0" fontId="63" fillId="0" borderId="16" xfId="0" applyFont="1" applyBorder="1" applyAlignment="1">
      <alignment horizontal="left" vertical="center"/>
    </xf>
    <xf numFmtId="0" fontId="63" fillId="0" borderId="16" xfId="0" applyFont="1" applyBorder="1" applyAlignment="1">
      <alignment horizontal="left" vertical="center" wrapText="1"/>
    </xf>
    <xf numFmtId="0" fontId="62" fillId="0" borderId="23" xfId="0" applyFont="1" applyBorder="1" applyAlignment="1">
      <alignment horizontal="left" vertical="center" wrapText="1"/>
    </xf>
    <xf numFmtId="0" fontId="62" fillId="0" borderId="24" xfId="0" applyFont="1" applyBorder="1" applyAlignment="1">
      <alignment horizontal="left" vertical="center" wrapText="1"/>
    </xf>
    <xf numFmtId="0" fontId="63" fillId="0" borderId="54"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3" fillId="0" borderId="23" xfId="0" applyFont="1" applyBorder="1" applyAlignment="1">
      <alignment horizontal="center" vertical="center" wrapText="1"/>
    </xf>
    <xf numFmtId="0" fontId="63" fillId="0" borderId="54" xfId="0" applyFont="1" applyBorder="1" applyAlignment="1">
      <alignment horizontal="center" vertical="center" wrapText="1"/>
    </xf>
    <xf numFmtId="0" fontId="70" fillId="40" borderId="0" xfId="0" applyFont="1" applyFill="1" applyAlignment="1">
      <alignment horizontal="center" vertical="center" wrapText="1"/>
    </xf>
    <xf numFmtId="0" fontId="62" fillId="38" borderId="23" xfId="0" applyFont="1" applyFill="1" applyBorder="1" applyAlignment="1">
      <alignment horizontal="center" vertical="center" wrapText="1"/>
    </xf>
    <xf numFmtId="0" fontId="62" fillId="38" borderId="54" xfId="0" applyFont="1" applyFill="1" applyBorder="1" applyAlignment="1">
      <alignment horizontal="center" vertical="center" wrapText="1"/>
    </xf>
    <xf numFmtId="0" fontId="70" fillId="34" borderId="23" xfId="0" applyFont="1" applyFill="1" applyBorder="1" applyAlignment="1">
      <alignment horizontal="center" vertical="center" wrapText="1"/>
    </xf>
    <xf numFmtId="0" fontId="70" fillId="34" borderId="54" xfId="0" applyFont="1" applyFill="1" applyBorder="1" applyAlignment="1">
      <alignment horizontal="center" vertical="center" wrapText="1"/>
    </xf>
    <xf numFmtId="0" fontId="71" fillId="0" borderId="23" xfId="0" applyFont="1" applyBorder="1" applyAlignment="1">
      <alignment horizontal="center" vertical="center" wrapText="1"/>
    </xf>
    <xf numFmtId="0" fontId="71" fillId="0" borderId="54" xfId="0" applyFont="1" applyBorder="1" applyAlignment="1">
      <alignment horizontal="center" vertical="center" wrapText="1"/>
    </xf>
    <xf numFmtId="0" fontId="62" fillId="0" borderId="54" xfId="0" applyFont="1" applyBorder="1" applyAlignment="1">
      <alignment horizontal="left" vertical="center" wrapText="1"/>
    </xf>
    <xf numFmtId="0" fontId="0" fillId="0" borderId="23" xfId="0" applyBorder="1" applyAlignment="1">
      <alignment horizontal="left" vertical="center"/>
    </xf>
    <xf numFmtId="0" fontId="0" fillId="0" borderId="54" xfId="0" applyBorder="1" applyAlignment="1">
      <alignment horizontal="left" vertical="center"/>
    </xf>
    <xf numFmtId="0" fontId="63" fillId="0" borderId="23" xfId="0" applyFont="1" applyBorder="1" applyAlignment="1">
      <alignment horizontal="center" vertical="center"/>
    </xf>
    <xf numFmtId="0" fontId="63" fillId="0" borderId="54" xfId="0" applyFont="1" applyBorder="1" applyAlignment="1">
      <alignment horizontal="center" vertical="center"/>
    </xf>
    <xf numFmtId="0" fontId="61" fillId="34" borderId="10" xfId="0" applyFont="1" applyFill="1" applyBorder="1" applyAlignment="1" applyProtection="1">
      <alignment horizontal="center" vertical="center" wrapText="1"/>
      <protection/>
    </xf>
    <xf numFmtId="0" fontId="60" fillId="37" borderId="10" xfId="0" applyFont="1" applyFill="1" applyBorder="1" applyAlignment="1" applyProtection="1">
      <alignment horizontal="center" vertical="center" wrapText="1"/>
      <protection locked="0"/>
    </xf>
    <xf numFmtId="0" fontId="61" fillId="34" borderId="16" xfId="0" applyFont="1" applyFill="1" applyBorder="1" applyAlignment="1" applyProtection="1">
      <alignment horizontal="center" vertical="center" wrapText="1"/>
      <protection/>
    </xf>
    <xf numFmtId="0" fontId="60" fillId="0" borderId="16" xfId="0" applyFont="1" applyBorder="1" applyAlignment="1" applyProtection="1">
      <alignment horizontal="center" vertical="center" wrapText="1"/>
      <protection/>
    </xf>
    <xf numFmtId="0" fontId="42" fillId="34" borderId="0" xfId="0" applyFont="1" applyFill="1" applyBorder="1" applyAlignment="1">
      <alignment horizontal="center"/>
    </xf>
    <xf numFmtId="0" fontId="72" fillId="34" borderId="0" xfId="0" applyFont="1" applyFill="1" applyBorder="1" applyAlignment="1" applyProtection="1">
      <alignment horizontal="center" wrapText="1"/>
      <protection/>
    </xf>
    <xf numFmtId="0" fontId="73" fillId="34" borderId="0" xfId="0" applyFont="1" applyFill="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2228850</xdr:colOff>
      <xdr:row>43</xdr:row>
      <xdr:rowOff>57150</xdr:rowOff>
    </xdr:from>
    <xdr:to>
      <xdr:col>1</xdr:col>
      <xdr:colOff>4095750</xdr:colOff>
      <xdr:row>43</xdr:row>
      <xdr:rowOff>542925</xdr:rowOff>
    </xdr:to>
    <xdr:pic macro="[0]!DelConfSAVE">
      <xdr:nvPicPr>
        <xdr:cNvPr id="1" name="Picture 6"/>
        <xdr:cNvPicPr preferRelativeResize="1">
          <a:picLocks noChangeAspect="1"/>
        </xdr:cNvPicPr>
      </xdr:nvPicPr>
      <xdr:blipFill>
        <a:blip r:embed="rId1"/>
        <a:stretch>
          <a:fillRect/>
        </a:stretch>
      </xdr:blipFill>
      <xdr:spPr>
        <a:xfrm>
          <a:off x="3952875" y="12934950"/>
          <a:ext cx="18669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000099"/>
    <pageSetUpPr fitToPage="1"/>
  </sheetPr>
  <dimension ref="A1:D45"/>
  <sheetViews>
    <sheetView tabSelected="1" workbookViewId="0" topLeftCell="A1">
      <selection activeCell="B3" sqref="B3"/>
    </sheetView>
  </sheetViews>
  <sheetFormatPr defaultColWidth="9.140625" defaultRowHeight="15"/>
  <cols>
    <col min="1" max="1" width="25.8515625" style="94" customWidth="1"/>
    <col min="2" max="2" width="118.57421875" style="94" customWidth="1"/>
    <col min="3" max="28" width="9.140625" style="87" customWidth="1"/>
    <col min="29" max="16384" width="9.140625" style="94" customWidth="1"/>
  </cols>
  <sheetData>
    <row r="1" spans="1:2" ht="16.5" customHeight="1">
      <c r="A1" s="191" t="s">
        <v>296</v>
      </c>
      <c r="B1" s="191"/>
    </row>
    <row r="2" spans="1:2" ht="15.75" thickBot="1">
      <c r="A2" s="168"/>
      <c r="B2" s="169" t="s">
        <v>297</v>
      </c>
    </row>
    <row r="3" spans="1:2" ht="21.75" customHeight="1">
      <c r="A3" s="170" t="s">
        <v>298</v>
      </c>
      <c r="B3" s="171"/>
    </row>
    <row r="4" spans="1:2" ht="21.75" customHeight="1">
      <c r="A4" s="172" t="s">
        <v>299</v>
      </c>
      <c r="B4" s="173"/>
    </row>
    <row r="5" spans="1:2" ht="21.75" customHeight="1">
      <c r="A5" s="172" t="s">
        <v>3</v>
      </c>
      <c r="B5" s="173"/>
    </row>
    <row r="6" spans="1:2" ht="21.75" customHeight="1">
      <c r="A6" s="172" t="s">
        <v>300</v>
      </c>
      <c r="B6" s="173"/>
    </row>
    <row r="7" spans="1:2" ht="21.75" customHeight="1">
      <c r="A7" s="172" t="s">
        <v>301</v>
      </c>
      <c r="B7" s="173"/>
    </row>
    <row r="8" spans="1:2" ht="21.75" customHeight="1">
      <c r="A8" s="172" t="s">
        <v>302</v>
      </c>
      <c r="B8" s="173"/>
    </row>
    <row r="9" spans="1:2" ht="21.75" customHeight="1">
      <c r="A9" s="172" t="s">
        <v>305</v>
      </c>
      <c r="B9" s="177"/>
    </row>
    <row r="10" spans="1:4" ht="21.75" customHeight="1" thickBot="1">
      <c r="A10" s="174" t="s">
        <v>303</v>
      </c>
      <c r="B10" s="175"/>
      <c r="D10" s="178" t="str">
        <f>TEXT(B10,"yyyy")</f>
        <v>1900</v>
      </c>
    </row>
    <row r="11" ht="15">
      <c r="B11" s="176" t="s">
        <v>304</v>
      </c>
    </row>
    <row r="12" spans="1:2" ht="23.25" customHeight="1">
      <c r="A12" s="194" t="s">
        <v>312</v>
      </c>
      <c r="B12" s="195"/>
    </row>
    <row r="13" spans="1:2" ht="15" customHeight="1">
      <c r="A13" s="196" t="s">
        <v>313</v>
      </c>
      <c r="B13" s="197"/>
    </row>
    <row r="14" spans="1:2" ht="28.5" customHeight="1">
      <c r="A14" s="184" t="s">
        <v>169</v>
      </c>
      <c r="B14" s="198"/>
    </row>
    <row r="15" spans="1:2" ht="15" customHeight="1">
      <c r="A15" s="199"/>
      <c r="B15" s="200"/>
    </row>
    <row r="16" spans="1:2" ht="15" customHeight="1">
      <c r="A16" s="88" t="s">
        <v>163</v>
      </c>
      <c r="B16" s="153"/>
    </row>
    <row r="17" spans="1:2" ht="12" customHeight="1">
      <c r="A17" s="201"/>
      <c r="B17" s="202"/>
    </row>
    <row r="18" spans="1:2" ht="90" customHeight="1">
      <c r="A18" s="180" t="s">
        <v>212</v>
      </c>
      <c r="B18" s="186"/>
    </row>
    <row r="19" spans="1:2" ht="12" customHeight="1">
      <c r="A19" s="189"/>
      <c r="B19" s="190"/>
    </row>
    <row r="20" spans="1:2" ht="57.75" customHeight="1">
      <c r="A20" s="180" t="s">
        <v>170</v>
      </c>
      <c r="B20" s="186"/>
    </row>
    <row r="21" spans="1:2" ht="12" customHeight="1">
      <c r="A21" s="90"/>
      <c r="B21" s="90"/>
    </row>
    <row r="22" spans="1:2" ht="47.25" customHeight="1">
      <c r="A22" s="180" t="s">
        <v>193</v>
      </c>
      <c r="B22" s="186"/>
    </row>
    <row r="23" spans="1:2" ht="12" customHeight="1">
      <c r="A23" s="90"/>
      <c r="B23" s="90"/>
    </row>
    <row r="24" spans="1:2" ht="98.25" customHeight="1">
      <c r="A24" s="180" t="s">
        <v>198</v>
      </c>
      <c r="B24" s="186"/>
    </row>
    <row r="25" spans="1:2" ht="12" customHeight="1">
      <c r="A25" s="90"/>
      <c r="B25" s="90"/>
    </row>
    <row r="26" spans="1:2" ht="17.25" customHeight="1">
      <c r="A26" s="180" t="s">
        <v>171</v>
      </c>
      <c r="B26" s="186"/>
    </row>
    <row r="27" spans="1:2" ht="15" customHeight="1">
      <c r="A27" s="90"/>
      <c r="B27" s="90"/>
    </row>
    <row r="28" spans="1:2" s="87" customFormat="1" ht="15" customHeight="1">
      <c r="A28" s="184" t="s">
        <v>164</v>
      </c>
      <c r="B28" s="198"/>
    </row>
    <row r="29" spans="1:2" s="87" customFormat="1" ht="12" customHeight="1">
      <c r="A29" s="189"/>
      <c r="B29" s="190"/>
    </row>
    <row r="30" spans="1:2" s="87" customFormat="1" ht="27.75" customHeight="1">
      <c r="A30" s="180" t="s">
        <v>165</v>
      </c>
      <c r="B30" s="186"/>
    </row>
    <row r="31" spans="1:2" s="87" customFormat="1" ht="12" customHeight="1">
      <c r="A31" s="90"/>
      <c r="B31" s="89"/>
    </row>
    <row r="32" spans="1:2" s="87" customFormat="1" ht="33" customHeight="1">
      <c r="A32" s="180" t="s">
        <v>166</v>
      </c>
      <c r="B32" s="186"/>
    </row>
    <row r="33" spans="1:2" s="87" customFormat="1" ht="12" customHeight="1">
      <c r="A33" s="182"/>
      <c r="B33" s="182"/>
    </row>
    <row r="34" spans="1:2" s="87" customFormat="1" ht="15" customHeight="1">
      <c r="A34" s="90" t="s">
        <v>308</v>
      </c>
      <c r="B34" s="89"/>
    </row>
    <row r="35" spans="1:2" s="87" customFormat="1" ht="12" customHeight="1">
      <c r="A35" s="182"/>
      <c r="B35" s="182"/>
    </row>
    <row r="36" spans="1:2" s="87" customFormat="1" ht="41.25" customHeight="1">
      <c r="A36" s="183" t="s">
        <v>309</v>
      </c>
      <c r="B36" s="183"/>
    </row>
    <row r="37" spans="1:2" s="87" customFormat="1" ht="18.75" customHeight="1">
      <c r="A37" s="91"/>
      <c r="B37" s="92"/>
    </row>
    <row r="38" spans="1:2" s="87" customFormat="1" ht="15" customHeight="1">
      <c r="A38" s="184" t="s">
        <v>167</v>
      </c>
      <c r="B38" s="185"/>
    </row>
    <row r="39" spans="1:2" s="87" customFormat="1" ht="12" customHeight="1">
      <c r="A39" s="184"/>
      <c r="B39" s="185"/>
    </row>
    <row r="40" spans="1:2" s="87" customFormat="1" ht="18" customHeight="1">
      <c r="A40" s="180" t="s">
        <v>307</v>
      </c>
      <c r="B40" s="181"/>
    </row>
    <row r="41" spans="1:2" s="87" customFormat="1" ht="12" customHeight="1">
      <c r="A41" s="184"/>
      <c r="B41" s="185"/>
    </row>
    <row r="42" spans="1:2" s="87" customFormat="1" ht="45" customHeight="1">
      <c r="A42" s="187" t="s">
        <v>306</v>
      </c>
      <c r="B42" s="188"/>
    </row>
    <row r="43" spans="1:2" s="87" customFormat="1" ht="9.75" customHeight="1">
      <c r="A43" s="180"/>
      <c r="B43" s="181"/>
    </row>
    <row r="44" spans="1:2" s="87" customFormat="1" ht="51.75" customHeight="1">
      <c r="A44" s="112"/>
      <c r="B44" s="93"/>
    </row>
    <row r="45" spans="1:2" s="87" customFormat="1" ht="15">
      <c r="A45" s="192" t="s">
        <v>168</v>
      </c>
      <c r="B45" s="193"/>
    </row>
    <row r="46" s="87" customFormat="1" ht="15"/>
    <row r="47" s="87" customFormat="1" ht="15"/>
    <row r="48" s="87" customFormat="1" ht="15"/>
    <row r="49" s="87" customFormat="1" ht="15"/>
    <row r="50" s="87" customFormat="1" ht="15"/>
    <row r="51" s="87" customFormat="1" ht="15"/>
    <row r="52" s="87" customFormat="1" ht="15"/>
    <row r="53" s="87" customFormat="1" ht="15"/>
    <row r="54" s="87" customFormat="1" ht="15"/>
    <row r="55" s="87" customFormat="1" ht="15"/>
    <row r="56" s="87" customFormat="1" ht="15"/>
    <row r="57" s="87" customFormat="1" ht="15"/>
    <row r="58" s="87" customFormat="1" ht="15"/>
    <row r="59" s="87" customFormat="1" ht="15"/>
    <row r="60" s="87" customFormat="1" ht="15"/>
    <row r="61" s="87" customFormat="1" ht="15"/>
    <row r="62" s="87" customFormat="1" ht="15"/>
    <row r="63" s="87" customFormat="1" ht="15"/>
    <row r="64" s="87" customFormat="1" ht="15"/>
    <row r="65" s="87" customFormat="1" ht="15"/>
    <row r="66" s="87" customFormat="1" ht="15"/>
    <row r="67" s="87" customFormat="1" ht="15"/>
    <row r="68" s="87" customFormat="1" ht="15"/>
    <row r="69" s="87" customFormat="1" ht="15"/>
    <row r="70" s="87" customFormat="1" ht="15"/>
    <row r="71" s="87" customFormat="1" ht="15"/>
    <row r="72" s="87" customFormat="1" ht="15"/>
    <row r="73" s="87" customFormat="1" ht="15"/>
    <row r="74" s="87" customFormat="1" ht="15"/>
    <row r="75" s="87" customFormat="1" ht="15"/>
    <row r="76" s="87" customFormat="1" ht="15"/>
    <row r="77" s="87" customFormat="1" ht="15"/>
    <row r="78" s="87" customFormat="1" ht="15"/>
    <row r="79" s="87" customFormat="1" ht="15"/>
    <row r="80" s="87" customFormat="1" ht="15"/>
    <row r="81" s="87" customFormat="1" ht="15"/>
    <row r="82" s="87" customFormat="1" ht="15"/>
    <row r="83" s="87" customFormat="1" ht="15"/>
    <row r="84" s="87" customFormat="1" ht="15"/>
    <row r="85" s="87" customFormat="1" ht="15"/>
    <row r="86" s="87" customFormat="1" ht="15"/>
    <row r="87" s="87" customFormat="1" ht="15"/>
    <row r="88" s="87" customFormat="1" ht="15"/>
    <row r="89" s="87" customFormat="1" ht="15"/>
    <row r="90" s="87" customFormat="1" ht="15"/>
    <row r="91" s="87" customFormat="1" ht="15"/>
    <row r="92" s="87" customFormat="1" ht="15"/>
    <row r="93" s="87" customFormat="1" ht="15"/>
    <row r="94" s="87" customFormat="1" ht="15"/>
    <row r="95" s="87" customFormat="1" ht="15"/>
    <row r="96" s="87" customFormat="1" ht="15"/>
    <row r="97" s="87" customFormat="1" ht="15"/>
    <row r="98" s="87" customFormat="1" ht="15"/>
    <row r="99" s="87" customFormat="1" ht="15"/>
    <row r="100" s="87" customFormat="1" ht="15"/>
    <row r="101" s="87" customFormat="1" ht="15"/>
    <row r="102" s="87" customFormat="1" ht="15"/>
    <row r="103" s="87" customFormat="1" ht="15"/>
  </sheetData>
  <sheetProtection password="F71E" sheet="1"/>
  <mergeCells count="26">
    <mergeCell ref="A1:B1"/>
    <mergeCell ref="A45:B45"/>
    <mergeCell ref="A12:B12"/>
    <mergeCell ref="A13:B13"/>
    <mergeCell ref="A14:B14"/>
    <mergeCell ref="A15:B15"/>
    <mergeCell ref="A17:B17"/>
    <mergeCell ref="A18:B18"/>
    <mergeCell ref="A28:B28"/>
    <mergeCell ref="A19:B19"/>
    <mergeCell ref="A20:B20"/>
    <mergeCell ref="A42:B42"/>
    <mergeCell ref="A22:B22"/>
    <mergeCell ref="A24:B24"/>
    <mergeCell ref="A26:B26"/>
    <mergeCell ref="A29:B29"/>
    <mergeCell ref="A30:B30"/>
    <mergeCell ref="A32:B32"/>
    <mergeCell ref="A43:B43"/>
    <mergeCell ref="A33:B33"/>
    <mergeCell ref="A35:B35"/>
    <mergeCell ref="A36:B36"/>
    <mergeCell ref="A38:B38"/>
    <mergeCell ref="A39:B39"/>
    <mergeCell ref="A40:B40"/>
    <mergeCell ref="A41:B41"/>
  </mergeCells>
  <dataValidations count="8">
    <dataValidation type="date" allowBlank="1" showInputMessage="1" showErrorMessage="1" promptTitle="Grant Start Date" prompt="Month/Day/Year" sqref="B10">
      <formula1>39448</formula1>
      <formula2>44105</formula2>
    </dataValidation>
    <dataValidation errorStyle="information" type="textLength" operator="lessThanOrEqual" allowBlank="1" showInputMessage="1" showErrorMessage="1" promptTitle="District or Building" prompt="Complete this only if you are reporting on mulitple locations.  There is a 20 character maximum for this cell. Please use a brief description or abbreviation for the District or Building name." errorTitle="Character Limit" error="There is a 20 character maximum for this cell. Please shorten the District or Building description." sqref="B9">
      <formula1>20</formula1>
    </dataValidation>
    <dataValidation allowBlank="1" showInputMessage="1" showErrorMessage="1" promptTitle="Insert Agency Name" prompt="Insert Agency Name" sqref="B3"/>
    <dataValidation allowBlank="1" showInputMessage="1" showErrorMessage="1" promptTitle="Insert Name of Agency Contact" prompt="Insert Name of Agency Contact" sqref="B4"/>
    <dataValidation allowBlank="1" showInputMessage="1" showErrorMessage="1" promptTitle="Insert Contact Email Address" prompt="Insert Contact Email Address" sqref="B5"/>
    <dataValidation allowBlank="1" showInputMessage="1" showErrorMessage="1" promptTitle="Insert Contact Phone Number" prompt="Insert Contact Phone Number" sqref="B6"/>
    <dataValidation type="textLength" operator="equal" allowBlank="1" showInputMessage="1" showErrorMessage="1" promptTitle="Grant Number" prompt="Grant Number" sqref="B7">
      <formula1>5</formula1>
    </dataValidation>
    <dataValidation allowBlank="1" showInputMessage="1" showErrorMessage="1" promptTitle="County Name" prompt="County Name" sqref="B8"/>
  </dataValidations>
  <printOptions/>
  <pageMargins left="0.7086614173228347" right="0.7086614173228347" top="0.7480314960629921" bottom="0.7480314960629921" header="0.31496062992125984" footer="0.31496062992125984"/>
  <pageSetup fitToHeight="1" fitToWidth="1" horizontalDpi="600" verticalDpi="600" orientation="landscape" scale="58"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W151"/>
  <sheetViews>
    <sheetView zoomScale="75" zoomScaleNormal="75" zoomScalePageLayoutView="0" workbookViewId="0" topLeftCell="A1">
      <pane ySplit="6" topLeftCell="A7" activePane="bottomLeft" state="frozen"/>
      <selection pane="topLeft" activeCell="A1" sqref="A1"/>
      <selection pane="bottomLeft" activeCell="C1" sqref="C1"/>
    </sheetView>
  </sheetViews>
  <sheetFormatPr defaultColWidth="9.140625" defaultRowHeight="15"/>
  <cols>
    <col min="1" max="4" width="24.57421875" style="5" customWidth="1"/>
    <col min="5" max="5" width="20.140625" style="5" bestFit="1" customWidth="1"/>
    <col min="6" max="6" width="41.140625" style="5" customWidth="1"/>
    <col min="7" max="7" width="55.7109375" style="5" customWidth="1"/>
    <col min="8" max="8" width="49.00390625" style="14" customWidth="1"/>
    <col min="9" max="9" width="8.421875" style="2" hidden="1" customWidth="1"/>
    <col min="10" max="18" width="9.140625" style="3" customWidth="1"/>
    <col min="19" max="49" width="9.140625" style="4" customWidth="1"/>
    <col min="50" max="220" width="9.140625" style="5" customWidth="1"/>
    <col min="221" max="221" width="12.8515625" style="5" bestFit="1" customWidth="1"/>
    <col min="222" max="222" width="11.57421875" style="5" bestFit="1" customWidth="1"/>
    <col min="223" max="223" width="11.7109375" style="5" bestFit="1" customWidth="1"/>
    <col min="224" max="224" width="12.7109375" style="5" bestFit="1" customWidth="1"/>
    <col min="225" max="225" width="18.57421875" style="5" customWidth="1"/>
    <col min="226" max="226" width="41.140625" style="5" customWidth="1"/>
    <col min="227" max="227" width="55.7109375" style="5" customWidth="1"/>
    <col min="228" max="228" width="19.7109375" style="5" customWidth="1"/>
    <col min="229" max="229" width="0" style="5" hidden="1" customWidth="1"/>
    <col min="230" max="230" width="14.421875" style="5" customWidth="1"/>
    <col min="231" max="16384" width="9.140625" style="5" customWidth="1"/>
  </cols>
  <sheetData>
    <row r="1" spans="1:10" ht="15.75">
      <c r="A1" s="120" t="s">
        <v>199</v>
      </c>
      <c r="B1" s="121"/>
      <c r="C1" s="122"/>
      <c r="D1" s="123"/>
      <c r="E1" s="123"/>
      <c r="F1" s="123"/>
      <c r="G1" s="123"/>
      <c r="H1" s="123"/>
      <c r="I1" s="119"/>
      <c r="J1" s="143"/>
    </row>
    <row r="2" spans="1:10" ht="16.5" thickBot="1">
      <c r="A2" s="120" t="s">
        <v>213</v>
      </c>
      <c r="B2" s="121"/>
      <c r="C2" s="122"/>
      <c r="D2" s="123"/>
      <c r="E2" s="123"/>
      <c r="F2" s="123"/>
      <c r="G2" s="123"/>
      <c r="H2" s="123"/>
      <c r="I2" s="119"/>
      <c r="J2" s="144"/>
    </row>
    <row r="3" spans="1:10" ht="28.5" customHeight="1" thickBot="1">
      <c r="A3" s="203" t="s">
        <v>180</v>
      </c>
      <c r="B3" s="203"/>
      <c r="C3" s="203"/>
      <c r="D3" s="203"/>
      <c r="E3" s="16" t="s">
        <v>1</v>
      </c>
      <c r="F3" s="16" t="s">
        <v>2</v>
      </c>
      <c r="G3" s="16" t="s">
        <v>3</v>
      </c>
      <c r="H3" s="16" t="s">
        <v>4</v>
      </c>
      <c r="I3" s="16"/>
      <c r="J3" s="127"/>
    </row>
    <row r="4" spans="1:10" ht="32.25" customHeight="1" thickBot="1">
      <c r="A4" s="204" t="s">
        <v>181</v>
      </c>
      <c r="B4" s="204"/>
      <c r="C4" s="204"/>
      <c r="D4" s="204"/>
      <c r="E4" s="17" t="s">
        <v>144</v>
      </c>
      <c r="F4" s="59" t="s">
        <v>182</v>
      </c>
      <c r="G4" s="59" t="s">
        <v>5</v>
      </c>
      <c r="H4" s="204" t="s">
        <v>6</v>
      </c>
      <c r="I4" s="204"/>
      <c r="J4" s="128"/>
    </row>
    <row r="5" spans="1:10" ht="32.25" customHeight="1" thickBot="1">
      <c r="A5" s="117" t="str">
        <f>IF(C1="October","Quarter 1",IF(C1="July","Quarter 2",IF(C1="April","Quarter 3",IF(C1="January","Quarter 4","Quarter"))))</f>
        <v>Quarter</v>
      </c>
      <c r="B5" s="117" t="str">
        <f>IF(C1="October","Quarter 2",IF(C1="July","Quarter 3",IF(C1="April","Quarter 4",IF(C1="January","Quarter 1","Quarter"))))</f>
        <v>Quarter</v>
      </c>
      <c r="C5" s="117" t="str">
        <f>IF(C1="October","Quarter 3",IF(C1="July","Quarter 4",IF(C1="April","Quarter 1",IF(C1="January","Quarter 2","Quarter"))))</f>
        <v>Quarter</v>
      </c>
      <c r="D5" s="117" t="str">
        <f>IF(C1="October","Quarter 4",IF(C1="July","Quarter 1",IF(C1="April","Quarter 2",IF(C1="January","Quarter 3","Quarter"))))</f>
        <v>Quarter</v>
      </c>
      <c r="E5" s="124"/>
      <c r="F5" s="125"/>
      <c r="G5" s="125"/>
      <c r="H5" s="126"/>
      <c r="I5" s="118"/>
      <c r="J5" s="141"/>
    </row>
    <row r="6" spans="1:49" s="9" customFormat="1" ht="16.5" thickBot="1">
      <c r="A6" s="113" t="s">
        <v>194</v>
      </c>
      <c r="B6" s="114" t="s">
        <v>195</v>
      </c>
      <c r="C6" s="115" t="s">
        <v>196</v>
      </c>
      <c r="D6" s="114" t="s">
        <v>197</v>
      </c>
      <c r="E6" s="116" t="s">
        <v>7</v>
      </c>
      <c r="F6" s="116" t="s">
        <v>0</v>
      </c>
      <c r="G6" s="116" t="s">
        <v>8</v>
      </c>
      <c r="H6" s="116" t="s">
        <v>9</v>
      </c>
      <c r="I6" s="6"/>
      <c r="J6" s="142" t="s">
        <v>231</v>
      </c>
      <c r="K6" s="7"/>
      <c r="L6" s="7"/>
      <c r="M6" s="7"/>
      <c r="N6" s="7"/>
      <c r="O6" s="7"/>
      <c r="P6" s="7"/>
      <c r="Q6" s="7"/>
      <c r="R6" s="7"/>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10" s="10" customFormat="1" ht="16.5" thickBot="1">
      <c r="A7" s="51" t="s">
        <v>145</v>
      </c>
      <c r="B7" s="52"/>
      <c r="C7" s="52"/>
      <c r="D7" s="52"/>
      <c r="E7" s="52"/>
      <c r="F7" s="53"/>
      <c r="G7" s="53"/>
      <c r="H7" s="54"/>
      <c r="I7" s="55"/>
      <c r="J7" s="139"/>
    </row>
    <row r="8" spans="1:18" s="8" customFormat="1" ht="90.75" thickBot="1">
      <c r="A8" s="65"/>
      <c r="B8" s="65"/>
      <c r="C8" s="66"/>
      <c r="D8" s="65"/>
      <c r="E8" s="1">
        <f aca="true" t="shared" si="0" ref="E8:E23">SUM(A8:D8)</f>
        <v>0</v>
      </c>
      <c r="F8" s="60" t="s">
        <v>214</v>
      </c>
      <c r="G8" s="60" t="s">
        <v>15</v>
      </c>
      <c r="H8" s="22"/>
      <c r="I8" s="21"/>
      <c r="J8" s="140" t="s">
        <v>232</v>
      </c>
      <c r="K8" s="129"/>
      <c r="L8" s="179" t="s">
        <v>200</v>
      </c>
      <c r="M8" s="23"/>
      <c r="N8" s="23"/>
      <c r="O8" s="23"/>
      <c r="P8" s="23"/>
      <c r="Q8" s="23"/>
      <c r="R8" s="23"/>
    </row>
    <row r="9" spans="1:18" s="8" customFormat="1" ht="120.75" thickBot="1">
      <c r="A9" s="65"/>
      <c r="B9" s="65"/>
      <c r="C9" s="66"/>
      <c r="D9" s="65"/>
      <c r="E9" s="18">
        <f t="shared" si="0"/>
        <v>0</v>
      </c>
      <c r="F9" s="61" t="s">
        <v>215</v>
      </c>
      <c r="G9" s="61" t="s">
        <v>16</v>
      </c>
      <c r="H9" s="34" t="s">
        <v>33</v>
      </c>
      <c r="I9" s="130"/>
      <c r="J9" s="133" t="s">
        <v>233</v>
      </c>
      <c r="K9" s="23"/>
      <c r="L9" s="179" t="s">
        <v>201</v>
      </c>
      <c r="M9" s="23"/>
      <c r="N9" s="23"/>
      <c r="O9" s="23"/>
      <c r="P9" s="23"/>
      <c r="Q9" s="23"/>
      <c r="R9" s="23"/>
    </row>
    <row r="10" spans="1:18" s="8" customFormat="1" ht="90.75" thickBot="1">
      <c r="A10" s="65"/>
      <c r="B10" s="65"/>
      <c r="C10" s="66"/>
      <c r="D10" s="65"/>
      <c r="E10" s="1">
        <f t="shared" si="0"/>
        <v>0</v>
      </c>
      <c r="F10" s="60" t="s">
        <v>216</v>
      </c>
      <c r="G10" s="60" t="s">
        <v>18</v>
      </c>
      <c r="H10" s="22" t="s">
        <v>34</v>
      </c>
      <c r="I10" s="130"/>
      <c r="J10" s="134" t="s">
        <v>234</v>
      </c>
      <c r="K10" s="23"/>
      <c r="L10" s="179" t="s">
        <v>202</v>
      </c>
      <c r="M10" s="23"/>
      <c r="N10" s="23"/>
      <c r="O10" s="23"/>
      <c r="P10" s="23"/>
      <c r="Q10" s="23"/>
      <c r="R10" s="23"/>
    </row>
    <row r="11" spans="1:18" s="8" customFormat="1" ht="135.75" thickBot="1">
      <c r="A11" s="65"/>
      <c r="B11" s="65"/>
      <c r="C11" s="66"/>
      <c r="D11" s="65"/>
      <c r="E11" s="35">
        <f t="shared" si="0"/>
        <v>0</v>
      </c>
      <c r="F11" s="61" t="s">
        <v>217</v>
      </c>
      <c r="G11" s="61" t="s">
        <v>22</v>
      </c>
      <c r="H11" s="34" t="s">
        <v>41</v>
      </c>
      <c r="I11" s="130"/>
      <c r="J11" s="135" t="s">
        <v>235</v>
      </c>
      <c r="K11" s="23"/>
      <c r="L11" s="179" t="s">
        <v>203</v>
      </c>
      <c r="M11" s="23"/>
      <c r="N11" s="23"/>
      <c r="O11" s="23"/>
      <c r="P11" s="23"/>
      <c r="Q11" s="23"/>
      <c r="R11" s="23"/>
    </row>
    <row r="12" spans="1:18" s="8" customFormat="1" ht="105.75" thickBot="1">
      <c r="A12" s="65"/>
      <c r="B12" s="111"/>
      <c r="C12" s="111"/>
      <c r="D12" s="111"/>
      <c r="E12" s="1">
        <f>SUM(A12:D12)</f>
        <v>0</v>
      </c>
      <c r="F12" s="60" t="s">
        <v>218</v>
      </c>
      <c r="G12" s="60" t="s">
        <v>19</v>
      </c>
      <c r="H12" s="22" t="s">
        <v>35</v>
      </c>
      <c r="I12" s="130"/>
      <c r="J12" s="134" t="s">
        <v>236</v>
      </c>
      <c r="K12" s="23"/>
      <c r="L12" s="23"/>
      <c r="M12" s="23"/>
      <c r="N12" s="23"/>
      <c r="O12" s="23"/>
      <c r="P12" s="23"/>
      <c r="Q12" s="23"/>
      <c r="R12" s="23"/>
    </row>
    <row r="13" spans="1:18" s="8" customFormat="1" ht="165.75" thickBot="1">
      <c r="A13" s="65"/>
      <c r="B13" s="65"/>
      <c r="C13" s="66"/>
      <c r="D13" s="65"/>
      <c r="E13" s="35">
        <f t="shared" si="0"/>
        <v>0</v>
      </c>
      <c r="F13" s="61" t="s">
        <v>219</v>
      </c>
      <c r="G13" s="61" t="s">
        <v>24</v>
      </c>
      <c r="H13" s="34"/>
      <c r="I13" s="130"/>
      <c r="J13" s="135" t="s">
        <v>237</v>
      </c>
      <c r="K13" s="23"/>
      <c r="L13" s="23"/>
      <c r="M13" s="23"/>
      <c r="N13" s="23"/>
      <c r="O13" s="23"/>
      <c r="P13" s="23"/>
      <c r="Q13" s="23"/>
      <c r="R13" s="23"/>
    </row>
    <row r="14" spans="1:18" s="8" customFormat="1" ht="120.75" thickBot="1">
      <c r="A14" s="65"/>
      <c r="B14" s="65"/>
      <c r="C14" s="65"/>
      <c r="D14" s="65"/>
      <c r="E14" s="1">
        <f t="shared" si="0"/>
        <v>0</v>
      </c>
      <c r="F14" s="64" t="s">
        <v>220</v>
      </c>
      <c r="G14" s="64" t="s">
        <v>12</v>
      </c>
      <c r="H14" s="22" t="s">
        <v>26</v>
      </c>
      <c r="I14" s="130"/>
      <c r="J14" s="134" t="s">
        <v>238</v>
      </c>
      <c r="K14" s="15"/>
      <c r="L14" s="7"/>
      <c r="M14" s="7"/>
      <c r="N14" s="7"/>
      <c r="O14" s="7"/>
      <c r="P14" s="7"/>
      <c r="Q14" s="7"/>
      <c r="R14" s="7"/>
    </row>
    <row r="15" spans="1:18" s="8" customFormat="1" ht="120.75" thickBot="1">
      <c r="A15" s="65"/>
      <c r="B15" s="111"/>
      <c r="C15" s="111"/>
      <c r="D15" s="111"/>
      <c r="E15" s="18">
        <f t="shared" si="0"/>
        <v>0</v>
      </c>
      <c r="F15" s="63" t="s">
        <v>221</v>
      </c>
      <c r="G15" s="63" t="s">
        <v>17</v>
      </c>
      <c r="H15" s="19"/>
      <c r="I15" s="130"/>
      <c r="J15" s="135" t="s">
        <v>239</v>
      </c>
      <c r="K15" s="23"/>
      <c r="L15" s="23"/>
      <c r="M15" s="23"/>
      <c r="N15" s="23"/>
      <c r="O15" s="23"/>
      <c r="P15" s="23"/>
      <c r="Q15" s="23"/>
      <c r="R15" s="23"/>
    </row>
    <row r="16" spans="1:18" s="8" customFormat="1" ht="90.75" thickBot="1">
      <c r="A16" s="50"/>
      <c r="B16" s="50"/>
      <c r="C16" s="50"/>
      <c r="D16" s="65"/>
      <c r="E16" s="1">
        <f t="shared" si="0"/>
        <v>0</v>
      </c>
      <c r="F16" s="60" t="s">
        <v>222</v>
      </c>
      <c r="G16" s="60" t="s">
        <v>204</v>
      </c>
      <c r="H16" s="22" t="s">
        <v>30</v>
      </c>
      <c r="I16" s="130"/>
      <c r="J16" s="134" t="s">
        <v>240</v>
      </c>
      <c r="K16" s="23"/>
      <c r="L16" s="23"/>
      <c r="M16" s="23"/>
      <c r="N16" s="23"/>
      <c r="O16" s="23"/>
      <c r="P16" s="23"/>
      <c r="Q16" s="23"/>
      <c r="R16" s="23"/>
    </row>
    <row r="17" spans="1:18" s="8" customFormat="1" ht="105.75" thickBot="1">
      <c r="A17" s="50"/>
      <c r="B17" s="50"/>
      <c r="C17" s="50"/>
      <c r="D17" s="65"/>
      <c r="E17" s="18">
        <f t="shared" si="0"/>
        <v>0</v>
      </c>
      <c r="F17" s="63" t="s">
        <v>223</v>
      </c>
      <c r="G17" s="63" t="s">
        <v>20</v>
      </c>
      <c r="H17" s="19" t="s">
        <v>38</v>
      </c>
      <c r="I17" s="130"/>
      <c r="J17" s="135" t="s">
        <v>241</v>
      </c>
      <c r="K17" s="23"/>
      <c r="L17" s="23"/>
      <c r="M17" s="23"/>
      <c r="N17" s="23"/>
      <c r="O17" s="23"/>
      <c r="P17" s="23"/>
      <c r="Q17" s="23"/>
      <c r="R17" s="23"/>
    </row>
    <row r="18" spans="1:49" s="9" customFormat="1" ht="75.75" thickBot="1">
      <c r="A18" s="50"/>
      <c r="B18" s="50"/>
      <c r="C18" s="50"/>
      <c r="D18" s="65"/>
      <c r="E18" s="1">
        <f t="shared" si="0"/>
        <v>0</v>
      </c>
      <c r="F18" s="64" t="s">
        <v>224</v>
      </c>
      <c r="G18" s="64" t="s">
        <v>205</v>
      </c>
      <c r="H18" s="6"/>
      <c r="I18" s="131"/>
      <c r="J18" s="134" t="s">
        <v>242</v>
      </c>
      <c r="K18" s="15"/>
      <c r="L18" s="7"/>
      <c r="M18" s="7"/>
      <c r="N18" s="7"/>
      <c r="O18" s="7"/>
      <c r="P18" s="7"/>
      <c r="Q18" s="7"/>
      <c r="R18" s="7"/>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row>
    <row r="19" spans="1:18" s="8" customFormat="1" ht="105.75" thickBot="1">
      <c r="A19" s="50"/>
      <c r="B19" s="50"/>
      <c r="C19" s="50"/>
      <c r="D19" s="65"/>
      <c r="E19" s="18">
        <f t="shared" si="0"/>
        <v>0</v>
      </c>
      <c r="F19" s="61" t="s">
        <v>225</v>
      </c>
      <c r="G19" s="61" t="s">
        <v>206</v>
      </c>
      <c r="H19" s="34" t="s">
        <v>31</v>
      </c>
      <c r="I19" s="130"/>
      <c r="J19" s="135" t="s">
        <v>243</v>
      </c>
      <c r="K19" s="23"/>
      <c r="L19" s="23"/>
      <c r="M19" s="23"/>
      <c r="N19" s="23"/>
      <c r="O19" s="23"/>
      <c r="P19" s="23"/>
      <c r="Q19" s="23"/>
      <c r="R19" s="23"/>
    </row>
    <row r="20" spans="1:18" s="8" customFormat="1" ht="120.75" thickBot="1">
      <c r="A20" s="50"/>
      <c r="B20" s="50"/>
      <c r="C20" s="50"/>
      <c r="D20" s="65"/>
      <c r="E20" s="1">
        <f t="shared" si="0"/>
        <v>0</v>
      </c>
      <c r="F20" s="60" t="s">
        <v>226</v>
      </c>
      <c r="G20" s="60" t="s">
        <v>207</v>
      </c>
      <c r="H20" s="22" t="s">
        <v>32</v>
      </c>
      <c r="I20" s="130"/>
      <c r="J20" s="134" t="s">
        <v>244</v>
      </c>
      <c r="K20" s="23"/>
      <c r="L20" s="23"/>
      <c r="M20" s="23"/>
      <c r="N20" s="23"/>
      <c r="O20" s="23"/>
      <c r="P20" s="23"/>
      <c r="Q20" s="23"/>
      <c r="R20" s="23"/>
    </row>
    <row r="21" spans="1:18" s="8" customFormat="1" ht="105.75" thickBot="1">
      <c r="A21" s="50"/>
      <c r="B21" s="50"/>
      <c r="C21" s="50"/>
      <c r="D21" s="65"/>
      <c r="E21" s="18">
        <f t="shared" si="0"/>
        <v>0</v>
      </c>
      <c r="F21" s="61" t="s">
        <v>227</v>
      </c>
      <c r="G21" s="61" t="s">
        <v>208</v>
      </c>
      <c r="H21" s="34" t="s">
        <v>36</v>
      </c>
      <c r="I21" s="130"/>
      <c r="J21" s="135" t="s">
        <v>245</v>
      </c>
      <c r="K21" s="23"/>
      <c r="L21" s="23"/>
      <c r="M21" s="23"/>
      <c r="N21" s="23"/>
      <c r="O21" s="23"/>
      <c r="P21" s="23"/>
      <c r="Q21" s="23"/>
      <c r="R21" s="23"/>
    </row>
    <row r="22" spans="1:18" s="8" customFormat="1" ht="105.75" thickBot="1">
      <c r="A22" s="50"/>
      <c r="B22" s="50"/>
      <c r="C22" s="50"/>
      <c r="D22" s="65"/>
      <c r="E22" s="1">
        <f t="shared" si="0"/>
        <v>0</v>
      </c>
      <c r="F22" s="60" t="s">
        <v>228</v>
      </c>
      <c r="G22" s="60" t="s">
        <v>209</v>
      </c>
      <c r="H22" s="22" t="s">
        <v>37</v>
      </c>
      <c r="I22" s="130"/>
      <c r="J22" s="136" t="s">
        <v>246</v>
      </c>
      <c r="K22" s="23"/>
      <c r="L22" s="23"/>
      <c r="M22" s="23"/>
      <c r="N22" s="23"/>
      <c r="O22" s="23"/>
      <c r="P22" s="23"/>
      <c r="Q22" s="23"/>
      <c r="R22" s="23"/>
    </row>
    <row r="23" spans="1:18" s="8" customFormat="1" ht="105.75" thickBot="1">
      <c r="A23" s="50"/>
      <c r="B23" s="50"/>
      <c r="C23" s="50"/>
      <c r="D23" s="65"/>
      <c r="E23" s="18">
        <f t="shared" si="0"/>
        <v>0</v>
      </c>
      <c r="F23" s="61" t="s">
        <v>229</v>
      </c>
      <c r="G23" s="61" t="s">
        <v>210</v>
      </c>
      <c r="H23" s="34" t="s">
        <v>40</v>
      </c>
      <c r="I23" s="21"/>
      <c r="J23" s="132" t="s">
        <v>247</v>
      </c>
      <c r="K23" s="23"/>
      <c r="L23" s="23"/>
      <c r="M23" s="23"/>
      <c r="N23" s="23"/>
      <c r="O23" s="23"/>
      <c r="P23" s="23"/>
      <c r="Q23" s="23"/>
      <c r="R23" s="23"/>
    </row>
    <row r="24" spans="1:10" s="10" customFormat="1" ht="16.5" thickBot="1">
      <c r="A24" s="51" t="s">
        <v>146</v>
      </c>
      <c r="B24" s="56"/>
      <c r="C24" s="56"/>
      <c r="D24" s="56"/>
      <c r="E24" s="56"/>
      <c r="F24" s="57"/>
      <c r="G24" s="57"/>
      <c r="H24" s="58"/>
      <c r="I24" s="55"/>
      <c r="J24" s="137"/>
    </row>
    <row r="25" spans="1:18" s="8" customFormat="1" ht="195.75" thickBot="1">
      <c r="A25" s="84">
        <f>Caculations!B16</f>
      </c>
      <c r="B25" s="84">
        <f>Caculations!B26</f>
      </c>
      <c r="C25" s="84">
        <f>Caculations!B36</f>
      </c>
      <c r="D25" s="49">
        <f>Caculations!B46</f>
      </c>
      <c r="E25" s="1">
        <f>SUM(A25:D25)</f>
        <v>0</v>
      </c>
      <c r="F25" s="64" t="s">
        <v>230</v>
      </c>
      <c r="G25" s="64" t="s">
        <v>13</v>
      </c>
      <c r="H25" s="22" t="s">
        <v>27</v>
      </c>
      <c r="I25" s="130"/>
      <c r="J25" s="27" t="s">
        <v>248</v>
      </c>
      <c r="K25" s="15"/>
      <c r="L25" s="7"/>
      <c r="M25" s="7"/>
      <c r="N25" s="7"/>
      <c r="O25" s="7"/>
      <c r="P25" s="7"/>
      <c r="Q25" s="7"/>
      <c r="R25" s="7"/>
    </row>
    <row r="26" spans="1:10" s="10" customFormat="1" ht="32.25" thickBot="1">
      <c r="A26" s="38" t="str">
        <f>Instructions!A13</f>
        <v>Version 2.1 8-1-2013</v>
      </c>
      <c r="B26" s="39"/>
      <c r="C26" s="39"/>
      <c r="D26" s="39"/>
      <c r="E26" s="39"/>
      <c r="F26" s="40"/>
      <c r="G26" s="40"/>
      <c r="H26" s="41"/>
      <c r="I26" s="42"/>
      <c r="J26" s="138"/>
    </row>
    <row r="27" s="10" customFormat="1" ht="15">
      <c r="H27" s="12"/>
    </row>
    <row r="28" s="10" customFormat="1" ht="15">
      <c r="H28" s="12"/>
    </row>
    <row r="29" s="10" customFormat="1" ht="15">
      <c r="H29" s="12"/>
    </row>
    <row r="30" s="10" customFormat="1" ht="15">
      <c r="H30" s="12"/>
    </row>
    <row r="31" s="10" customFormat="1" ht="15">
      <c r="H31" s="12"/>
    </row>
    <row r="32" s="10" customFormat="1" ht="15">
      <c r="H32" s="12"/>
    </row>
    <row r="33" s="10" customFormat="1" ht="15">
      <c r="H33" s="12"/>
    </row>
    <row r="34" s="10" customFormat="1" ht="15">
      <c r="H34" s="12"/>
    </row>
    <row r="35" s="10" customFormat="1" ht="15">
      <c r="H35" s="12"/>
    </row>
    <row r="36" s="10" customFormat="1" ht="15">
      <c r="H36" s="12"/>
    </row>
    <row r="37" s="10" customFormat="1" ht="15">
      <c r="H37" s="12"/>
    </row>
    <row r="38" s="10" customFormat="1" ht="15">
      <c r="H38" s="12"/>
    </row>
    <row r="39" s="10" customFormat="1" ht="15">
      <c r="H39" s="12"/>
    </row>
    <row r="40" s="10" customFormat="1" ht="15">
      <c r="H40" s="12"/>
    </row>
    <row r="41" s="10" customFormat="1" ht="15">
      <c r="H41" s="12"/>
    </row>
    <row r="42" s="10" customFormat="1" ht="15">
      <c r="H42" s="12"/>
    </row>
    <row r="43" s="10" customFormat="1" ht="15">
      <c r="H43" s="12"/>
    </row>
    <row r="44" s="10" customFormat="1" ht="15">
      <c r="H44" s="12"/>
    </row>
    <row r="45" s="10" customFormat="1" ht="15">
      <c r="H45" s="12"/>
    </row>
    <row r="46" s="10" customFormat="1" ht="15">
      <c r="H46" s="12"/>
    </row>
    <row r="47" s="10" customFormat="1" ht="15">
      <c r="H47" s="12"/>
    </row>
    <row r="48" s="10" customFormat="1" ht="15">
      <c r="H48" s="12"/>
    </row>
    <row r="49" s="10" customFormat="1" ht="15">
      <c r="H49" s="12"/>
    </row>
    <row r="50" s="10" customFormat="1" ht="15">
      <c r="H50" s="12"/>
    </row>
    <row r="51" s="10" customFormat="1" ht="15">
      <c r="H51" s="12"/>
    </row>
    <row r="52" s="10" customFormat="1" ht="15">
      <c r="H52" s="12"/>
    </row>
    <row r="53" s="10" customFormat="1" ht="15">
      <c r="H53" s="12"/>
    </row>
    <row r="54" s="10" customFormat="1" ht="15">
      <c r="H54" s="12"/>
    </row>
    <row r="55" s="10" customFormat="1" ht="15">
      <c r="H55" s="12"/>
    </row>
    <row r="56" s="10" customFormat="1" ht="15">
      <c r="H56" s="12"/>
    </row>
    <row r="57" s="10" customFormat="1" ht="15">
      <c r="H57" s="12"/>
    </row>
    <row r="58" s="10" customFormat="1" ht="15">
      <c r="H58" s="12"/>
    </row>
    <row r="59" s="10" customFormat="1" ht="15">
      <c r="H59" s="12"/>
    </row>
    <row r="60" s="10" customFormat="1" ht="15">
      <c r="H60" s="12"/>
    </row>
    <row r="61" s="10" customFormat="1" ht="15">
      <c r="H61" s="12"/>
    </row>
    <row r="62" s="10" customFormat="1" ht="15">
      <c r="H62" s="12"/>
    </row>
    <row r="63" s="10" customFormat="1" ht="15">
      <c r="H63" s="12"/>
    </row>
    <row r="64" s="10" customFormat="1" ht="15">
      <c r="H64" s="12"/>
    </row>
    <row r="65" s="10" customFormat="1" ht="15">
      <c r="H65" s="12"/>
    </row>
    <row r="66" s="10" customFormat="1" ht="15">
      <c r="H66" s="12"/>
    </row>
    <row r="67" s="10" customFormat="1" ht="15">
      <c r="H67" s="12"/>
    </row>
    <row r="68" s="10" customFormat="1" ht="15">
      <c r="H68" s="12"/>
    </row>
    <row r="69" s="10" customFormat="1" ht="15">
      <c r="H69" s="12"/>
    </row>
    <row r="70" s="10" customFormat="1" ht="15">
      <c r="H70" s="12"/>
    </row>
    <row r="71" s="10" customFormat="1" ht="15">
      <c r="H71" s="12"/>
    </row>
    <row r="72" s="10" customFormat="1" ht="15">
      <c r="H72" s="12"/>
    </row>
    <row r="73" s="10" customFormat="1" ht="15">
      <c r="H73" s="12"/>
    </row>
    <row r="74" s="10" customFormat="1" ht="15">
      <c r="H74" s="12"/>
    </row>
    <row r="75" s="10" customFormat="1" ht="15">
      <c r="H75" s="12"/>
    </row>
    <row r="76" s="10" customFormat="1" ht="15">
      <c r="H76" s="12"/>
    </row>
    <row r="77" s="10" customFormat="1" ht="15">
      <c r="H77" s="12"/>
    </row>
    <row r="78" s="10" customFormat="1" ht="15">
      <c r="H78" s="12"/>
    </row>
    <row r="79" s="10" customFormat="1" ht="15">
      <c r="H79" s="12"/>
    </row>
    <row r="80" s="10" customFormat="1" ht="15">
      <c r="H80" s="12"/>
    </row>
    <row r="81" s="10" customFormat="1" ht="15">
      <c r="H81" s="12"/>
    </row>
    <row r="82" s="10" customFormat="1" ht="15">
      <c r="H82" s="12"/>
    </row>
    <row r="83" s="10" customFormat="1" ht="15">
      <c r="H83" s="12"/>
    </row>
    <row r="84" s="10" customFormat="1" ht="15">
      <c r="H84" s="12"/>
    </row>
    <row r="85" s="10" customFormat="1" ht="15">
      <c r="H85" s="12"/>
    </row>
    <row r="86" s="10" customFormat="1" ht="15">
      <c r="H86" s="12"/>
    </row>
    <row r="87" s="10" customFormat="1" ht="15">
      <c r="H87" s="12"/>
    </row>
    <row r="88" s="10" customFormat="1" ht="15">
      <c r="H88" s="12"/>
    </row>
    <row r="89" s="10" customFormat="1" ht="15">
      <c r="H89" s="12"/>
    </row>
    <row r="90" s="10" customFormat="1" ht="15">
      <c r="H90" s="12"/>
    </row>
    <row r="91" s="10" customFormat="1" ht="15">
      <c r="H91" s="12"/>
    </row>
    <row r="92" s="10" customFormat="1" ht="15">
      <c r="H92" s="12"/>
    </row>
    <row r="93" s="10" customFormat="1" ht="15">
      <c r="H93" s="12"/>
    </row>
    <row r="94" s="10" customFormat="1" ht="15">
      <c r="H94" s="12"/>
    </row>
    <row r="95" s="10" customFormat="1" ht="15">
      <c r="H95" s="12"/>
    </row>
    <row r="96" s="10" customFormat="1" ht="15">
      <c r="H96" s="12"/>
    </row>
    <row r="97" s="10" customFormat="1" ht="15">
      <c r="H97" s="12"/>
    </row>
    <row r="98" s="10" customFormat="1" ht="15">
      <c r="H98" s="12"/>
    </row>
    <row r="99" s="10" customFormat="1" ht="15">
      <c r="H99" s="12"/>
    </row>
    <row r="100" s="10" customFormat="1" ht="15">
      <c r="H100" s="12"/>
    </row>
    <row r="101" s="10" customFormat="1" ht="15">
      <c r="H101" s="12"/>
    </row>
    <row r="102" s="10" customFormat="1" ht="15">
      <c r="H102" s="12"/>
    </row>
    <row r="103" s="10" customFormat="1" ht="15">
      <c r="H103" s="12"/>
    </row>
    <row r="104" s="10" customFormat="1" ht="15">
      <c r="H104" s="12"/>
    </row>
    <row r="105" s="10" customFormat="1" ht="15">
      <c r="H105" s="12"/>
    </row>
    <row r="106" s="10" customFormat="1" ht="15">
      <c r="H106" s="12"/>
    </row>
    <row r="107" s="10" customFormat="1" ht="15">
      <c r="H107" s="12"/>
    </row>
    <row r="108" s="10" customFormat="1" ht="15">
      <c r="H108" s="12"/>
    </row>
    <row r="109" s="10" customFormat="1" ht="15">
      <c r="H109" s="12"/>
    </row>
    <row r="110" s="10" customFormat="1" ht="15">
      <c r="H110" s="12"/>
    </row>
    <row r="111" s="10" customFormat="1" ht="15">
      <c r="H111" s="12"/>
    </row>
    <row r="112" s="10" customFormat="1" ht="15">
      <c r="H112" s="12"/>
    </row>
    <row r="113" s="10" customFormat="1" ht="15">
      <c r="H113" s="12"/>
    </row>
    <row r="114" s="10" customFormat="1" ht="15">
      <c r="H114" s="12"/>
    </row>
    <row r="115" s="10" customFormat="1" ht="15">
      <c r="H115" s="12"/>
    </row>
    <row r="116" s="10" customFormat="1" ht="15">
      <c r="H116" s="12"/>
    </row>
    <row r="117" s="10" customFormat="1" ht="15">
      <c r="H117" s="12"/>
    </row>
    <row r="118" s="10" customFormat="1" ht="15">
      <c r="H118" s="12"/>
    </row>
    <row r="119" s="10" customFormat="1" ht="15">
      <c r="H119" s="12"/>
    </row>
    <row r="120" s="10" customFormat="1" ht="15">
      <c r="H120" s="12"/>
    </row>
    <row r="121" s="10" customFormat="1" ht="15">
      <c r="H121" s="12"/>
    </row>
    <row r="122" s="10" customFormat="1" ht="15">
      <c r="H122" s="12"/>
    </row>
    <row r="123" s="10" customFormat="1" ht="15">
      <c r="H123" s="12"/>
    </row>
    <row r="124" s="10" customFormat="1" ht="15">
      <c r="H124" s="12"/>
    </row>
    <row r="125" s="10" customFormat="1" ht="15">
      <c r="H125" s="12"/>
    </row>
    <row r="126" s="10" customFormat="1" ht="15">
      <c r="H126" s="12"/>
    </row>
    <row r="127" s="10" customFormat="1" ht="15">
      <c r="H127" s="12"/>
    </row>
    <row r="128" s="10" customFormat="1" ht="15">
      <c r="H128" s="12"/>
    </row>
    <row r="129" s="10" customFormat="1" ht="15">
      <c r="H129" s="12"/>
    </row>
    <row r="130" s="10" customFormat="1" ht="15">
      <c r="H130" s="12"/>
    </row>
    <row r="131" s="10" customFormat="1" ht="15">
      <c r="H131" s="12"/>
    </row>
    <row r="132" s="10" customFormat="1" ht="15">
      <c r="H132" s="12"/>
    </row>
    <row r="133" s="10" customFormat="1" ht="15">
      <c r="H133" s="12"/>
    </row>
    <row r="134" s="10" customFormat="1" ht="15">
      <c r="H134" s="12"/>
    </row>
    <row r="135" s="10" customFormat="1" ht="15">
      <c r="H135" s="12"/>
    </row>
    <row r="136" s="10" customFormat="1" ht="15">
      <c r="H136" s="12"/>
    </row>
    <row r="137" s="10" customFormat="1" ht="15">
      <c r="H137" s="12"/>
    </row>
    <row r="138" s="10" customFormat="1" ht="15">
      <c r="H138" s="12"/>
    </row>
    <row r="139" s="10" customFormat="1" ht="15">
      <c r="H139" s="12"/>
    </row>
    <row r="140" s="10" customFormat="1" ht="15">
      <c r="H140" s="12"/>
    </row>
    <row r="141" s="10" customFormat="1" ht="15">
      <c r="H141" s="12"/>
    </row>
    <row r="142" s="10" customFormat="1" ht="15">
      <c r="H142" s="12"/>
    </row>
    <row r="143" s="10" customFormat="1" ht="15">
      <c r="H143" s="12"/>
    </row>
    <row r="144" s="10" customFormat="1" ht="15">
      <c r="H144" s="12"/>
    </row>
    <row r="145" s="10" customFormat="1" ht="15">
      <c r="H145" s="12"/>
    </row>
    <row r="146" s="10" customFormat="1" ht="15">
      <c r="H146" s="12"/>
    </row>
    <row r="147" s="10" customFormat="1" ht="15">
      <c r="H147" s="12"/>
    </row>
    <row r="148" s="10" customFormat="1" ht="15">
      <c r="H148" s="12"/>
    </row>
    <row r="149" s="10" customFormat="1" ht="15">
      <c r="H149" s="12"/>
    </row>
    <row r="150" s="10" customFormat="1" ht="15">
      <c r="H150" s="12"/>
    </row>
    <row r="151" spans="8:18" s="11" customFormat="1" ht="15">
      <c r="H151" s="13"/>
      <c r="I151" s="10"/>
      <c r="J151" s="10"/>
      <c r="K151" s="10"/>
      <c r="L151" s="10"/>
      <c r="M151" s="10"/>
      <c r="N151" s="10"/>
      <c r="O151" s="10"/>
      <c r="P151" s="10"/>
      <c r="Q151" s="10"/>
      <c r="R151" s="10"/>
    </row>
  </sheetData>
  <sheetProtection password="F71E" sheet="1" selectLockedCells="1"/>
  <mergeCells count="3">
    <mergeCell ref="A3:D3"/>
    <mergeCell ref="A4:D4"/>
    <mergeCell ref="H4:I4"/>
  </mergeCells>
  <conditionalFormatting sqref="A10">
    <cfRule type="cellIs" priority="31" dxfId="49" operator="greaterThan" stopIfTrue="1">
      <formula>$A$9</formula>
    </cfRule>
  </conditionalFormatting>
  <conditionalFormatting sqref="B10">
    <cfRule type="cellIs" priority="30" dxfId="49" operator="greaterThan" stopIfTrue="1">
      <formula>$B$9</formula>
    </cfRule>
  </conditionalFormatting>
  <conditionalFormatting sqref="C10">
    <cfRule type="cellIs" priority="29" dxfId="49" operator="greaterThan" stopIfTrue="1">
      <formula>$C$9</formula>
    </cfRule>
  </conditionalFormatting>
  <conditionalFormatting sqref="D10">
    <cfRule type="cellIs" priority="28" dxfId="49" operator="greaterThan" stopIfTrue="1">
      <formula>$D$9</formula>
    </cfRule>
  </conditionalFormatting>
  <conditionalFormatting sqref="D19">
    <cfRule type="cellIs" priority="20" dxfId="49" operator="lessThan" stopIfTrue="1">
      <formula>$D$20</formula>
    </cfRule>
  </conditionalFormatting>
  <conditionalFormatting sqref="D20">
    <cfRule type="cellIs" priority="19" dxfId="49" operator="greaterThan" stopIfTrue="1">
      <formula>$D$19</formula>
    </cfRule>
  </conditionalFormatting>
  <conditionalFormatting sqref="A9">
    <cfRule type="cellIs" priority="56" dxfId="49" operator="lessThan" stopIfTrue="1">
      <formula>$A$10</formula>
    </cfRule>
  </conditionalFormatting>
  <conditionalFormatting sqref="B9">
    <cfRule type="cellIs" priority="57" dxfId="49" operator="lessThan" stopIfTrue="1">
      <formula>$B$10</formula>
    </cfRule>
  </conditionalFormatting>
  <conditionalFormatting sqref="C9">
    <cfRule type="cellIs" priority="58" dxfId="49" operator="lessThan" stopIfTrue="1">
      <formula>$C$10</formula>
    </cfRule>
  </conditionalFormatting>
  <conditionalFormatting sqref="D9">
    <cfRule type="cellIs" priority="59" dxfId="49" operator="lessThan" stopIfTrue="1">
      <formula>$D$10</formula>
    </cfRule>
  </conditionalFormatting>
  <conditionalFormatting sqref="D17">
    <cfRule type="cellIs" priority="9" dxfId="49" operator="greaterThan" stopIfTrue="1">
      <formula>$A$14+$B$14+$C$14+$D$14</formula>
    </cfRule>
  </conditionalFormatting>
  <conditionalFormatting sqref="D22">
    <cfRule type="cellIs" priority="3" dxfId="49" operator="greaterThan" stopIfTrue="1">
      <formula>$A$15+$B$15+$C$15+$D$15</formula>
    </cfRule>
  </conditionalFormatting>
  <conditionalFormatting sqref="A11:D11">
    <cfRule type="cellIs" priority="88" dxfId="49" operator="greaterThan" stopIfTrue="1">
      <formula>$A$14+#REF!</formula>
    </cfRule>
  </conditionalFormatting>
  <conditionalFormatting sqref="D21">
    <cfRule type="cellIs" priority="100" dxfId="49" operator="greaterThan" stopIfTrue="1">
      <formula>$A$12+$B$12+$C$12+$D$12</formula>
    </cfRule>
  </conditionalFormatting>
  <conditionalFormatting sqref="E12">
    <cfRule type="cellIs" priority="1" dxfId="49" operator="lessThan" stopIfTrue="1">
      <formula>$D$21</formula>
    </cfRule>
  </conditionalFormatting>
  <dataValidations count="1">
    <dataValidation type="list" allowBlank="1" showInputMessage="1" showErrorMessage="1" sqref="C1">
      <formula1>$L$8:$L$11</formula1>
    </dataValidation>
  </dataValidations>
  <printOptions/>
  <pageMargins left="0.7086614173228347" right="0.7086614173228347" top="0.7480314960629921" bottom="0.7480314960629921" header="0.31496062992125984" footer="0.31496062992125984"/>
  <pageSetup fitToHeight="7"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X139"/>
  <sheetViews>
    <sheetView zoomScale="75" zoomScaleNormal="75" zoomScalePageLayoutView="0" workbookViewId="0" topLeftCell="A1">
      <pane ySplit="4" topLeftCell="A5" activePane="bottomLeft" state="frozen"/>
      <selection pane="topLeft" activeCell="A1" sqref="A1"/>
      <selection pane="bottomLeft" activeCell="A6" sqref="A6"/>
    </sheetView>
  </sheetViews>
  <sheetFormatPr defaultColWidth="11.57421875" defaultRowHeight="15"/>
  <cols>
    <col min="1" max="4" width="24.140625" style="5" customWidth="1"/>
    <col min="5" max="5" width="20.8515625" style="5" bestFit="1" customWidth="1"/>
    <col min="6" max="6" width="41.140625" style="5" customWidth="1"/>
    <col min="7" max="7" width="55.7109375" style="5" customWidth="1"/>
    <col min="8" max="8" width="49.00390625" style="5" customWidth="1"/>
    <col min="9" max="9" width="8.421875" style="2" hidden="1" customWidth="1"/>
    <col min="10" max="18" width="9.140625" style="3" customWidth="1"/>
    <col min="19" max="49" width="9.140625" style="4" customWidth="1"/>
    <col min="50" max="254" width="9.140625" style="5" customWidth="1"/>
    <col min="255" max="255" width="12.8515625" style="5" bestFit="1" customWidth="1"/>
    <col min="256" max="16384" width="11.57421875" style="5" bestFit="1" customWidth="1"/>
  </cols>
  <sheetData>
    <row r="1" spans="1:10" ht="30" customHeight="1">
      <c r="A1" s="205" t="s">
        <v>180</v>
      </c>
      <c r="B1" s="205"/>
      <c r="C1" s="205"/>
      <c r="D1" s="205"/>
      <c r="E1" s="25" t="s">
        <v>1</v>
      </c>
      <c r="F1" s="25" t="s">
        <v>2</v>
      </c>
      <c r="G1" s="25" t="s">
        <v>3</v>
      </c>
      <c r="H1" s="25" t="s">
        <v>4</v>
      </c>
      <c r="I1" s="25"/>
      <c r="J1" s="161"/>
    </row>
    <row r="2" spans="1:11" ht="30" customHeight="1" thickBot="1">
      <c r="A2" s="206" t="str">
        <f>'Process PMs Year 1'!A4:D4</f>
        <v>Insert School Name</v>
      </c>
      <c r="B2" s="206"/>
      <c r="C2" s="206"/>
      <c r="D2" s="206"/>
      <c r="E2" s="26" t="s">
        <v>144</v>
      </c>
      <c r="F2" s="67" t="str">
        <f>'Process PMs Year 1'!F4</f>
        <v>Insert Contact Person's Name</v>
      </c>
      <c r="G2" s="67" t="str">
        <f>'Process PMs Year 1'!G4</f>
        <v>Insert Contact's Email Here</v>
      </c>
      <c r="H2" s="206" t="str">
        <f>'Process PMs Year 1'!H4:I4</f>
        <v>Insert Contact's Phone Here</v>
      </c>
      <c r="I2" s="206"/>
      <c r="J2" s="162"/>
      <c r="K2" s="2"/>
    </row>
    <row r="3" spans="1:50" ht="32.25" customHeight="1" thickBot="1">
      <c r="A3" s="117" t="str">
        <f>'Process PMs Year 1'!A5</f>
        <v>Quarter</v>
      </c>
      <c r="B3" s="117" t="str">
        <f>'Process PMs Year 1'!B5</f>
        <v>Quarter</v>
      </c>
      <c r="C3" s="117" t="str">
        <f>'Process PMs Year 1'!C5</f>
        <v>Quarter</v>
      </c>
      <c r="D3" s="117" t="str">
        <f>'Process PMs Year 1'!D5</f>
        <v>Quarter</v>
      </c>
      <c r="E3" s="124"/>
      <c r="F3" s="124"/>
      <c r="G3" s="125"/>
      <c r="H3" s="125"/>
      <c r="I3" s="126"/>
      <c r="J3" s="146"/>
      <c r="K3" s="2"/>
      <c r="S3" s="3"/>
      <c r="AX3" s="4"/>
    </row>
    <row r="4" spans="1:49" s="9" customFormat="1" ht="16.5" thickBot="1">
      <c r="A4" s="113" t="s">
        <v>194</v>
      </c>
      <c r="B4" s="114" t="s">
        <v>195</v>
      </c>
      <c r="C4" s="115" t="s">
        <v>196</v>
      </c>
      <c r="D4" s="114" t="s">
        <v>197</v>
      </c>
      <c r="E4" s="116" t="s">
        <v>7</v>
      </c>
      <c r="F4" s="116" t="s">
        <v>0</v>
      </c>
      <c r="G4" s="116" t="s">
        <v>8</v>
      </c>
      <c r="H4" s="116" t="s">
        <v>9</v>
      </c>
      <c r="I4" s="27"/>
      <c r="J4" s="150" t="s">
        <v>231</v>
      </c>
      <c r="K4" s="15"/>
      <c r="L4" s="7"/>
      <c r="M4" s="7"/>
      <c r="N4" s="7"/>
      <c r="O4" s="7"/>
      <c r="P4" s="7"/>
      <c r="Q4" s="7"/>
      <c r="R4" s="7"/>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11" s="10" customFormat="1" ht="16.5" thickBot="1">
      <c r="A5" s="51" t="s">
        <v>145</v>
      </c>
      <c r="B5" s="52"/>
      <c r="C5" s="52"/>
      <c r="D5" s="52"/>
      <c r="E5" s="52"/>
      <c r="F5" s="53"/>
      <c r="G5" s="53"/>
      <c r="H5" s="54"/>
      <c r="I5" s="55"/>
      <c r="J5" s="163"/>
      <c r="K5" s="33"/>
    </row>
    <row r="6" spans="1:18" s="4" customFormat="1" ht="60">
      <c r="A6" s="71"/>
      <c r="B6" s="71"/>
      <c r="C6" s="72"/>
      <c r="D6" s="81"/>
      <c r="E6" s="30">
        <f>A6+B6+C6+D6</f>
        <v>0</v>
      </c>
      <c r="F6" s="68" t="s">
        <v>249</v>
      </c>
      <c r="G6" s="68" t="s">
        <v>43</v>
      </c>
      <c r="H6" s="47" t="s">
        <v>57</v>
      </c>
      <c r="I6" s="149"/>
      <c r="J6" s="164" t="s">
        <v>257</v>
      </c>
      <c r="K6" s="2"/>
      <c r="L6" s="3"/>
      <c r="M6" s="3"/>
      <c r="N6" s="3"/>
      <c r="O6" s="3"/>
      <c r="P6" s="3"/>
      <c r="Q6" s="3"/>
      <c r="R6" s="3"/>
    </row>
    <row r="7" spans="1:18" s="4" customFormat="1" ht="75.75" thickBot="1">
      <c r="A7" s="71"/>
      <c r="B7" s="71"/>
      <c r="C7" s="72"/>
      <c r="D7" s="81"/>
      <c r="E7" s="28">
        <f>A7+B7+C7+D7</f>
        <v>0</v>
      </c>
      <c r="F7" s="69" t="s">
        <v>250</v>
      </c>
      <c r="G7" s="69" t="s">
        <v>44</v>
      </c>
      <c r="H7" s="46" t="s">
        <v>58</v>
      </c>
      <c r="I7" s="148"/>
      <c r="J7" s="27" t="s">
        <v>258</v>
      </c>
      <c r="K7" s="24"/>
      <c r="L7" s="24"/>
      <c r="M7" s="24"/>
      <c r="N7" s="24"/>
      <c r="O7" s="24"/>
      <c r="P7" s="24"/>
      <c r="Q7" s="24"/>
      <c r="R7" s="24"/>
    </row>
    <row r="8" spans="1:11" s="10" customFormat="1" ht="16.5" thickBot="1">
      <c r="A8" s="51" t="s">
        <v>146</v>
      </c>
      <c r="B8" s="56"/>
      <c r="C8" s="56"/>
      <c r="D8" s="56"/>
      <c r="E8" s="56"/>
      <c r="F8" s="57"/>
      <c r="G8" s="57"/>
      <c r="H8" s="58"/>
      <c r="I8" s="55"/>
      <c r="J8" s="165"/>
      <c r="K8" s="33"/>
    </row>
    <row r="9" spans="1:18" s="4" customFormat="1" ht="135.75" thickBot="1">
      <c r="A9" s="83">
        <f>Caculations!B17</f>
      </c>
      <c r="B9" s="83">
        <f>Caculations!B27</f>
      </c>
      <c r="C9" s="83">
        <f>Caculations!B37</f>
      </c>
      <c r="D9" s="85">
        <f>Caculations!B47</f>
      </c>
      <c r="E9" s="30">
        <f aca="true" t="shared" si="0" ref="E9:E14">SUM(A9:D9)</f>
        <v>0</v>
      </c>
      <c r="F9" s="68" t="s">
        <v>251</v>
      </c>
      <c r="G9" s="68" t="s">
        <v>179</v>
      </c>
      <c r="H9" s="70" t="s">
        <v>48</v>
      </c>
      <c r="I9" s="149"/>
      <c r="J9" s="156" t="s">
        <v>259</v>
      </c>
      <c r="K9" s="2"/>
      <c r="L9" s="3"/>
      <c r="M9" s="3"/>
      <c r="N9" s="3"/>
      <c r="O9" s="3"/>
      <c r="P9" s="3"/>
      <c r="Q9" s="3"/>
      <c r="R9" s="3"/>
    </row>
    <row r="10" spans="1:18" s="4" customFormat="1" ht="135.75" thickBot="1">
      <c r="A10" s="84">
        <f>Caculations!B18</f>
      </c>
      <c r="B10" s="84">
        <f>Caculations!B28</f>
      </c>
      <c r="C10" s="84">
        <f>Caculations!B38</f>
      </c>
      <c r="D10" s="86">
        <f>Caculations!B48</f>
      </c>
      <c r="E10" s="28">
        <f t="shared" si="0"/>
        <v>0</v>
      </c>
      <c r="F10" s="69" t="s">
        <v>252</v>
      </c>
      <c r="G10" s="69" t="s">
        <v>174</v>
      </c>
      <c r="H10" s="69" t="s">
        <v>49</v>
      </c>
      <c r="I10" s="32"/>
      <c r="J10" s="166" t="s">
        <v>260</v>
      </c>
      <c r="K10" s="24"/>
      <c r="L10" s="24"/>
      <c r="M10" s="24"/>
      <c r="N10" s="24"/>
      <c r="O10" s="24"/>
      <c r="P10" s="24"/>
      <c r="Q10" s="24"/>
      <c r="R10" s="24"/>
    </row>
    <row r="11" spans="1:18" s="4" customFormat="1" ht="105.75" thickBot="1">
      <c r="A11" s="83">
        <f>Caculations!B19</f>
      </c>
      <c r="B11" s="83">
        <f>Caculations!B29</f>
      </c>
      <c r="C11" s="83">
        <f>Caculations!B39</f>
      </c>
      <c r="D11" s="85">
        <f>Caculations!B49</f>
      </c>
      <c r="E11" s="30">
        <f t="shared" si="0"/>
        <v>0</v>
      </c>
      <c r="F11" s="68" t="s">
        <v>253</v>
      </c>
      <c r="G11" s="68" t="s">
        <v>175</v>
      </c>
      <c r="H11" s="70" t="s">
        <v>50</v>
      </c>
      <c r="I11" s="31"/>
      <c r="J11" s="135" t="s">
        <v>261</v>
      </c>
      <c r="K11" s="2"/>
      <c r="L11" s="3"/>
      <c r="M11" s="3"/>
      <c r="N11" s="3"/>
      <c r="O11" s="3"/>
      <c r="P11" s="3"/>
      <c r="Q11" s="3"/>
      <c r="R11" s="3"/>
    </row>
    <row r="12" spans="1:18" s="4" customFormat="1" ht="120.75" thickBot="1">
      <c r="A12" s="84">
        <f>Caculations!B20</f>
      </c>
      <c r="B12" s="84">
        <f>Caculations!B30</f>
      </c>
      <c r="C12" s="84">
        <f>Caculations!B40</f>
      </c>
      <c r="D12" s="86">
        <f>Caculations!B50</f>
      </c>
      <c r="E12" s="28">
        <f t="shared" si="0"/>
        <v>0</v>
      </c>
      <c r="F12" s="69" t="s">
        <v>254</v>
      </c>
      <c r="G12" s="69" t="s">
        <v>176</v>
      </c>
      <c r="H12" s="69" t="s">
        <v>51</v>
      </c>
      <c r="I12" s="32"/>
      <c r="J12" s="136" t="s">
        <v>262</v>
      </c>
      <c r="K12" s="24"/>
      <c r="L12" s="24"/>
      <c r="M12" s="24"/>
      <c r="N12" s="24"/>
      <c r="O12" s="24"/>
      <c r="P12" s="24"/>
      <c r="Q12" s="24"/>
      <c r="R12" s="24"/>
    </row>
    <row r="13" spans="1:18" s="4" customFormat="1" ht="105.75" thickBot="1">
      <c r="A13" s="83">
        <f>Caculations!B21</f>
      </c>
      <c r="B13" s="83">
        <f>Caculations!B31</f>
      </c>
      <c r="C13" s="83">
        <f>Caculations!B41</f>
      </c>
      <c r="D13" s="85">
        <f>Caculations!B51</f>
      </c>
      <c r="E13" s="30">
        <f t="shared" si="0"/>
        <v>0</v>
      </c>
      <c r="F13" s="68" t="s">
        <v>255</v>
      </c>
      <c r="G13" s="68" t="s">
        <v>177</v>
      </c>
      <c r="H13" s="70" t="s">
        <v>52</v>
      </c>
      <c r="I13" s="31"/>
      <c r="J13" s="167" t="s">
        <v>263</v>
      </c>
      <c r="K13" s="3"/>
      <c r="L13" s="3"/>
      <c r="M13" s="3"/>
      <c r="N13" s="3"/>
      <c r="O13" s="3"/>
      <c r="P13" s="3"/>
      <c r="Q13" s="3"/>
      <c r="R13" s="3"/>
    </row>
    <row r="14" spans="1:18" s="4" customFormat="1" ht="105.75" thickBot="1">
      <c r="A14" s="84">
        <f>Caculations!B22</f>
      </c>
      <c r="B14" s="84">
        <f>Caculations!B32</f>
      </c>
      <c r="C14" s="84">
        <f>Caculations!B42</f>
      </c>
      <c r="D14" s="86">
        <f>Caculations!B52</f>
      </c>
      <c r="E14" s="28">
        <f t="shared" si="0"/>
        <v>0</v>
      </c>
      <c r="F14" s="69" t="s">
        <v>256</v>
      </c>
      <c r="G14" s="69" t="s">
        <v>178</v>
      </c>
      <c r="H14" s="69" t="s">
        <v>53</v>
      </c>
      <c r="I14" s="32"/>
      <c r="J14" s="27" t="s">
        <v>264</v>
      </c>
      <c r="K14" s="24"/>
      <c r="L14" s="24"/>
      <c r="M14" s="24"/>
      <c r="N14" s="24"/>
      <c r="O14" s="24"/>
      <c r="P14" s="24"/>
      <c r="Q14" s="24"/>
      <c r="R14" s="24"/>
    </row>
    <row r="15" spans="1:10" s="10" customFormat="1" ht="15.75">
      <c r="A15" s="36" t="str">
        <f>Instructions!A13</f>
        <v>Version 2.1 8-1-2013</v>
      </c>
      <c r="B15" s="36"/>
      <c r="C15" s="36"/>
      <c r="D15" s="36"/>
      <c r="E15" s="36"/>
      <c r="F15" s="37"/>
      <c r="G15" s="37"/>
      <c r="H15" s="37"/>
      <c r="I15" s="43"/>
      <c r="J15" s="147"/>
    </row>
    <row r="16" s="10" customFormat="1" ht="15"/>
    <row r="17" s="10" customFormat="1" ht="15"/>
    <row r="18" s="10" customFormat="1" ht="15"/>
    <row r="19" s="10" customFormat="1" ht="15"/>
    <row r="20" s="10" customFormat="1" ht="15"/>
    <row r="21" s="10" customFormat="1" ht="15"/>
    <row r="22" s="10" customFormat="1" ht="15"/>
    <row r="23" s="10" customFormat="1" ht="15"/>
    <row r="24" s="10" customFormat="1" ht="15"/>
    <row r="25" s="10" customFormat="1" ht="15"/>
    <row r="26" s="10" customFormat="1" ht="15"/>
    <row r="27" s="10" customFormat="1" ht="15"/>
    <row r="28" s="10" customFormat="1" ht="15"/>
    <row r="29" s="10" customFormat="1" ht="15"/>
    <row r="30" s="10" customFormat="1" ht="15"/>
    <row r="31" s="10" customFormat="1" ht="15"/>
    <row r="32" s="10" customFormat="1" ht="15"/>
    <row r="33" s="10" customFormat="1" ht="15"/>
    <row r="34" s="10" customFormat="1" ht="15"/>
    <row r="35" s="10" customFormat="1" ht="15"/>
    <row r="36" s="10" customFormat="1" ht="15"/>
    <row r="37" s="10" customFormat="1" ht="15"/>
    <row r="38" s="10" customFormat="1" ht="15"/>
    <row r="39" s="10" customFormat="1" ht="15"/>
    <row r="40" s="10" customFormat="1" ht="15"/>
    <row r="41" s="10" customFormat="1" ht="15"/>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row r="55" s="10" customFormat="1" ht="15"/>
    <row r="56" s="10" customFormat="1" ht="15"/>
    <row r="57" s="10" customFormat="1" ht="15"/>
    <row r="58" s="10" customFormat="1" ht="15"/>
    <row r="59" s="10" customFormat="1" ht="15"/>
    <row r="60" s="10" customFormat="1" ht="15"/>
    <row r="61" s="10" customFormat="1" ht="15"/>
    <row r="62" s="10" customFormat="1" ht="15"/>
    <row r="63" s="10" customFormat="1" ht="15"/>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pans="9:18" s="11" customFormat="1" ht="15">
      <c r="I139" s="10"/>
      <c r="J139" s="10"/>
      <c r="K139" s="10"/>
      <c r="L139" s="10"/>
      <c r="M139" s="10"/>
      <c r="N139" s="10"/>
      <c r="O139" s="10"/>
      <c r="P139" s="10"/>
      <c r="Q139" s="10"/>
      <c r="R139" s="10"/>
    </row>
  </sheetData>
  <sheetProtection password="F71E" sheet="1" selectLockedCells="1"/>
  <mergeCells count="3">
    <mergeCell ref="A1:D1"/>
    <mergeCell ref="A2:D2"/>
    <mergeCell ref="H2:I2"/>
  </mergeCells>
  <conditionalFormatting sqref="A6">
    <cfRule type="cellIs" priority="8" dxfId="49" operator="lessThan" stopIfTrue="1">
      <formula>$A$7</formula>
    </cfRule>
  </conditionalFormatting>
  <conditionalFormatting sqref="B6">
    <cfRule type="cellIs" priority="7" dxfId="49" operator="lessThan" stopIfTrue="1">
      <formula>$B$7</formula>
    </cfRule>
  </conditionalFormatting>
  <conditionalFormatting sqref="C6">
    <cfRule type="cellIs" priority="6" dxfId="49" operator="lessThan" stopIfTrue="1">
      <formula>$C$7</formula>
    </cfRule>
  </conditionalFormatting>
  <conditionalFormatting sqref="D6">
    <cfRule type="cellIs" priority="5" dxfId="49" operator="lessThan" stopIfTrue="1">
      <formula>$D$7</formula>
    </cfRule>
  </conditionalFormatting>
  <conditionalFormatting sqref="A7">
    <cfRule type="cellIs" priority="4" dxfId="49" operator="greaterThan" stopIfTrue="1">
      <formula>$A$6</formula>
    </cfRule>
  </conditionalFormatting>
  <conditionalFormatting sqref="B7">
    <cfRule type="cellIs" priority="3" dxfId="49" operator="greaterThan" stopIfTrue="1">
      <formula>$B$6</formula>
    </cfRule>
  </conditionalFormatting>
  <conditionalFormatting sqref="C7">
    <cfRule type="cellIs" priority="2" dxfId="49" operator="greaterThan" stopIfTrue="1">
      <formula>$C$6</formula>
    </cfRule>
  </conditionalFormatting>
  <conditionalFormatting sqref="D7">
    <cfRule type="cellIs" priority="1" dxfId="49" operator="greaterThan" stopIfTrue="1">
      <formula>$D$6</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W155"/>
  <sheetViews>
    <sheetView zoomScale="75" zoomScaleNormal="75" zoomScalePageLayoutView="0" workbookViewId="0" topLeftCell="A1">
      <pane ySplit="6" topLeftCell="A7" activePane="bottomLeft" state="frozen"/>
      <selection pane="topLeft" activeCell="A1" sqref="A1"/>
      <selection pane="bottomLeft" activeCell="C1" sqref="C1"/>
    </sheetView>
  </sheetViews>
  <sheetFormatPr defaultColWidth="9.140625" defaultRowHeight="15"/>
  <cols>
    <col min="1" max="4" width="27.28125" style="5" customWidth="1"/>
    <col min="5" max="5" width="20.140625" style="5" bestFit="1" customWidth="1"/>
    <col min="6" max="6" width="41.140625" style="5" customWidth="1"/>
    <col min="7" max="7" width="55.7109375" style="5" customWidth="1"/>
    <col min="8" max="8" width="49.00390625" style="14" customWidth="1"/>
    <col min="9" max="9" width="8.421875" style="2" hidden="1" customWidth="1"/>
    <col min="10" max="11" width="9.140625" style="3" customWidth="1"/>
    <col min="12" max="12" width="0" style="3" hidden="1" customWidth="1"/>
    <col min="13" max="18" width="9.140625" style="3" customWidth="1"/>
    <col min="19" max="49" width="9.140625" style="4" customWidth="1"/>
    <col min="50" max="220" width="9.140625" style="5" customWidth="1"/>
    <col min="221" max="221" width="12.8515625" style="5" bestFit="1" customWidth="1"/>
    <col min="222" max="222" width="11.57421875" style="5" bestFit="1" customWidth="1"/>
    <col min="223" max="223" width="11.7109375" style="5" bestFit="1" customWidth="1"/>
    <col min="224" max="224" width="12.7109375" style="5" bestFit="1" customWidth="1"/>
    <col min="225" max="225" width="18.57421875" style="5" customWidth="1"/>
    <col min="226" max="226" width="41.140625" style="5" customWidth="1"/>
    <col min="227" max="227" width="55.7109375" style="5" customWidth="1"/>
    <col min="228" max="228" width="19.7109375" style="5" customWidth="1"/>
    <col min="229" max="229" width="0" style="5" hidden="1" customWidth="1"/>
    <col min="230" max="230" width="14.421875" style="5" customWidth="1"/>
    <col min="231" max="16384" width="9.140625" style="5" customWidth="1"/>
  </cols>
  <sheetData>
    <row r="1" spans="1:10" ht="15.75">
      <c r="A1" s="120" t="s">
        <v>199</v>
      </c>
      <c r="B1" s="121"/>
      <c r="C1" s="122"/>
      <c r="D1" s="123"/>
      <c r="E1" s="123"/>
      <c r="F1" s="123"/>
      <c r="G1" s="123"/>
      <c r="H1" s="123"/>
      <c r="I1" s="119"/>
      <c r="J1" s="143"/>
    </row>
    <row r="2" spans="1:10" ht="16.5" thickBot="1">
      <c r="A2" s="120" t="s">
        <v>213</v>
      </c>
      <c r="B2" s="121"/>
      <c r="C2" s="122"/>
      <c r="D2" s="123"/>
      <c r="E2" s="123"/>
      <c r="F2" s="123"/>
      <c r="G2" s="123"/>
      <c r="H2" s="123"/>
      <c r="I2" s="119"/>
      <c r="J2" s="144"/>
    </row>
    <row r="3" spans="1:10" ht="28.5" customHeight="1" thickBot="1">
      <c r="A3" s="203" t="s">
        <v>180</v>
      </c>
      <c r="B3" s="203"/>
      <c r="C3" s="203"/>
      <c r="D3" s="203"/>
      <c r="E3" s="16" t="s">
        <v>1</v>
      </c>
      <c r="F3" s="16" t="s">
        <v>2</v>
      </c>
      <c r="G3" s="16" t="s">
        <v>3</v>
      </c>
      <c r="H3" s="16" t="s">
        <v>4</v>
      </c>
      <c r="I3" s="16"/>
      <c r="J3" s="127"/>
    </row>
    <row r="4" spans="1:10" ht="32.25" customHeight="1" thickBot="1">
      <c r="A4" s="204" t="s">
        <v>181</v>
      </c>
      <c r="B4" s="204"/>
      <c r="C4" s="204"/>
      <c r="D4" s="204"/>
      <c r="E4" s="17" t="s">
        <v>144</v>
      </c>
      <c r="F4" s="59" t="s">
        <v>182</v>
      </c>
      <c r="G4" s="59" t="s">
        <v>5</v>
      </c>
      <c r="H4" s="204" t="s">
        <v>6</v>
      </c>
      <c r="I4" s="204"/>
      <c r="J4" s="128"/>
    </row>
    <row r="5" spans="1:10" ht="32.25" customHeight="1" thickBot="1">
      <c r="A5" s="117" t="str">
        <f>IF(C1="October","Quarter 1",IF(C1="July","Quarter 2",IF(C1="April","Quarter 3",IF(C1="January","Quarter 4","Quarter"))))</f>
        <v>Quarter</v>
      </c>
      <c r="B5" s="117" t="str">
        <f>IF(C1="October","Quarter 2",IF(C1="July","Quarter 3",IF(C1="April","Quarter 4",IF(C1="January","Quarter 1","Quarter"))))</f>
        <v>Quarter</v>
      </c>
      <c r="C5" s="117" t="str">
        <f>IF(C1="October","Quarter 3",IF(C1="July","Quarter 4",IF(C1="April","Quarter 1",IF(C1="January","Quarter 2","Quarter"))))</f>
        <v>Quarter</v>
      </c>
      <c r="D5" s="117" t="str">
        <f>IF(C1="October","Quarter 4",IF(C1="July","Quarter 1",IF(C1="April","Quarter 2",IF(C1="January","Quarter 3","Quarter"))))</f>
        <v>Quarter</v>
      </c>
      <c r="E5" s="124"/>
      <c r="F5" s="125"/>
      <c r="G5" s="125"/>
      <c r="H5" s="126"/>
      <c r="I5" s="118"/>
      <c r="J5" s="141"/>
    </row>
    <row r="6" spans="1:49" s="9" customFormat="1" ht="16.5" thickBot="1">
      <c r="A6" s="113" t="s">
        <v>194</v>
      </c>
      <c r="B6" s="114" t="s">
        <v>195</v>
      </c>
      <c r="C6" s="115" t="s">
        <v>196</v>
      </c>
      <c r="D6" s="114" t="s">
        <v>197</v>
      </c>
      <c r="E6" s="116" t="s">
        <v>7</v>
      </c>
      <c r="F6" s="116" t="s">
        <v>0</v>
      </c>
      <c r="G6" s="116" t="s">
        <v>8</v>
      </c>
      <c r="H6" s="116" t="s">
        <v>9</v>
      </c>
      <c r="I6" s="27"/>
      <c r="J6" s="142" t="s">
        <v>231</v>
      </c>
      <c r="K6" s="7"/>
      <c r="L6" s="7"/>
      <c r="M6" s="7"/>
      <c r="N6" s="7"/>
      <c r="O6" s="7"/>
      <c r="P6" s="7"/>
      <c r="Q6" s="7"/>
      <c r="R6" s="7"/>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10" s="10" customFormat="1" ht="16.5" thickBot="1">
      <c r="A7" s="51" t="s">
        <v>145</v>
      </c>
      <c r="B7" s="52"/>
      <c r="C7" s="52"/>
      <c r="D7" s="52"/>
      <c r="E7" s="52"/>
      <c r="F7" s="53"/>
      <c r="G7" s="53"/>
      <c r="H7" s="54"/>
      <c r="I7" s="55"/>
      <c r="J7" s="139"/>
    </row>
    <row r="8" spans="1:18" s="8" customFormat="1" ht="90.75" thickBot="1">
      <c r="A8" s="65"/>
      <c r="B8" s="65"/>
      <c r="C8" s="66"/>
      <c r="D8" s="65"/>
      <c r="E8" s="1">
        <f aca="true" t="shared" si="0" ref="E8:E25">SUM(A8:D8)</f>
        <v>0</v>
      </c>
      <c r="F8" s="60" t="s">
        <v>214</v>
      </c>
      <c r="G8" s="60" t="s">
        <v>15</v>
      </c>
      <c r="H8" s="22"/>
      <c r="I8" s="21"/>
      <c r="J8" s="140" t="s">
        <v>232</v>
      </c>
      <c r="K8" s="23"/>
      <c r="L8" s="23"/>
      <c r="M8" s="23"/>
      <c r="N8" s="23"/>
      <c r="O8" s="23"/>
      <c r="P8" s="23"/>
      <c r="Q8" s="23"/>
      <c r="R8" s="23"/>
    </row>
    <row r="9" spans="1:18" s="8" customFormat="1" ht="120.75" thickBot="1">
      <c r="A9" s="65"/>
      <c r="B9" s="65"/>
      <c r="C9" s="66"/>
      <c r="D9" s="65"/>
      <c r="E9" s="18">
        <f t="shared" si="0"/>
        <v>0</v>
      </c>
      <c r="F9" s="61" t="s">
        <v>215</v>
      </c>
      <c r="G9" s="61" t="s">
        <v>16</v>
      </c>
      <c r="H9" s="34" t="s">
        <v>33</v>
      </c>
      <c r="I9" s="21"/>
      <c r="J9" s="133" t="s">
        <v>233</v>
      </c>
      <c r="K9" s="23"/>
      <c r="L9" s="23" t="s">
        <v>200</v>
      </c>
      <c r="M9" s="23"/>
      <c r="N9" s="23"/>
      <c r="O9" s="23"/>
      <c r="P9" s="23"/>
      <c r="Q9" s="23"/>
      <c r="R9" s="23"/>
    </row>
    <row r="10" spans="1:18" s="8" customFormat="1" ht="90.75" thickBot="1">
      <c r="A10" s="65"/>
      <c r="B10" s="65"/>
      <c r="C10" s="66"/>
      <c r="D10" s="65"/>
      <c r="E10" s="1">
        <f t="shared" si="0"/>
        <v>0</v>
      </c>
      <c r="F10" s="60" t="s">
        <v>216</v>
      </c>
      <c r="G10" s="60" t="s">
        <v>18</v>
      </c>
      <c r="H10" s="22" t="s">
        <v>34</v>
      </c>
      <c r="I10" s="21"/>
      <c r="J10" s="134" t="s">
        <v>234</v>
      </c>
      <c r="K10" s="23"/>
      <c r="L10" s="23" t="s">
        <v>201</v>
      </c>
      <c r="M10" s="23"/>
      <c r="N10" s="23"/>
      <c r="O10" s="23"/>
      <c r="P10" s="23"/>
      <c r="Q10" s="23"/>
      <c r="R10" s="23"/>
    </row>
    <row r="11" spans="1:18" s="8" customFormat="1" ht="135.75" thickBot="1">
      <c r="A11" s="65"/>
      <c r="B11" s="65"/>
      <c r="C11" s="66"/>
      <c r="D11" s="65"/>
      <c r="E11" s="35">
        <f t="shared" si="0"/>
        <v>0</v>
      </c>
      <c r="F11" s="61" t="s">
        <v>217</v>
      </c>
      <c r="G11" s="61" t="s">
        <v>22</v>
      </c>
      <c r="H11" s="34" t="s">
        <v>41</v>
      </c>
      <c r="I11" s="21"/>
      <c r="J11" s="135" t="s">
        <v>235</v>
      </c>
      <c r="K11" s="23"/>
      <c r="L11" s="23" t="s">
        <v>202</v>
      </c>
      <c r="M11" s="23"/>
      <c r="N11" s="23"/>
      <c r="O11" s="23"/>
      <c r="P11" s="23"/>
      <c r="Q11" s="23"/>
      <c r="R11" s="23"/>
    </row>
    <row r="12" spans="1:18" s="8" customFormat="1" ht="135.75" thickBot="1">
      <c r="A12" s="65"/>
      <c r="B12" s="65"/>
      <c r="C12" s="66"/>
      <c r="D12" s="65"/>
      <c r="E12" s="1">
        <f t="shared" si="0"/>
        <v>0</v>
      </c>
      <c r="F12" s="60" t="s">
        <v>265</v>
      </c>
      <c r="G12" s="60" t="s">
        <v>23</v>
      </c>
      <c r="H12" s="22" t="s">
        <v>42</v>
      </c>
      <c r="I12" s="21"/>
      <c r="J12" s="134" t="s">
        <v>236</v>
      </c>
      <c r="K12" s="23"/>
      <c r="L12" s="23" t="s">
        <v>203</v>
      </c>
      <c r="M12" s="23"/>
      <c r="N12" s="23"/>
      <c r="O12" s="23"/>
      <c r="P12" s="23"/>
      <c r="Q12" s="23"/>
      <c r="R12" s="23"/>
    </row>
    <row r="13" spans="1:18" s="8" customFormat="1" ht="165.75" thickBot="1">
      <c r="A13" s="65"/>
      <c r="B13" s="65"/>
      <c r="C13" s="66"/>
      <c r="D13" s="65"/>
      <c r="E13" s="35">
        <f t="shared" si="0"/>
        <v>0</v>
      </c>
      <c r="F13" s="61" t="s">
        <v>219</v>
      </c>
      <c r="G13" s="61" t="s">
        <v>24</v>
      </c>
      <c r="H13" s="34"/>
      <c r="I13" s="21"/>
      <c r="J13" s="135" t="s">
        <v>237</v>
      </c>
      <c r="K13" s="23"/>
      <c r="L13" s="23"/>
      <c r="M13" s="23"/>
      <c r="N13" s="23"/>
      <c r="O13" s="23"/>
      <c r="P13" s="23"/>
      <c r="Q13" s="23"/>
      <c r="R13" s="23"/>
    </row>
    <row r="14" spans="1:18" s="8" customFormat="1" ht="120.75" thickBot="1">
      <c r="A14" s="65"/>
      <c r="B14" s="65"/>
      <c r="C14" s="65"/>
      <c r="D14" s="65"/>
      <c r="E14" s="1">
        <f t="shared" si="0"/>
        <v>0</v>
      </c>
      <c r="F14" s="64" t="s">
        <v>220</v>
      </c>
      <c r="G14" s="64" t="s">
        <v>12</v>
      </c>
      <c r="H14" s="22" t="s">
        <v>26</v>
      </c>
      <c r="I14" s="21"/>
      <c r="J14" s="134" t="s">
        <v>238</v>
      </c>
      <c r="K14" s="7"/>
      <c r="L14" s="7"/>
      <c r="M14" s="7"/>
      <c r="N14" s="7"/>
      <c r="O14" s="7"/>
      <c r="P14" s="7"/>
      <c r="Q14" s="7"/>
      <c r="R14" s="7"/>
    </row>
    <row r="15" spans="1:49" s="9" customFormat="1" ht="135.75" thickBot="1">
      <c r="A15" s="65"/>
      <c r="B15" s="111"/>
      <c r="C15" s="111"/>
      <c r="D15" s="111"/>
      <c r="E15" s="18">
        <f t="shared" si="0"/>
        <v>0</v>
      </c>
      <c r="F15" s="62" t="s">
        <v>266</v>
      </c>
      <c r="G15" s="63" t="s">
        <v>11</v>
      </c>
      <c r="H15" s="19" t="s">
        <v>25</v>
      </c>
      <c r="I15" s="20"/>
      <c r="J15" s="135" t="s">
        <v>239</v>
      </c>
      <c r="K15" s="7"/>
      <c r="L15" s="7"/>
      <c r="M15" s="7"/>
      <c r="N15" s="7"/>
      <c r="O15" s="7"/>
      <c r="P15" s="7"/>
      <c r="Q15" s="7"/>
      <c r="R15" s="7"/>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row>
    <row r="16" spans="1:18" s="8" customFormat="1" ht="120.75" thickBot="1">
      <c r="A16" s="65"/>
      <c r="B16" s="111"/>
      <c r="C16" s="111"/>
      <c r="D16" s="111"/>
      <c r="E16" s="1">
        <f>SUM(A16:D16)</f>
        <v>0</v>
      </c>
      <c r="F16" s="60" t="s">
        <v>267</v>
      </c>
      <c r="G16" s="60" t="s">
        <v>17</v>
      </c>
      <c r="H16" s="22"/>
      <c r="I16" s="21"/>
      <c r="J16" s="134" t="s">
        <v>240</v>
      </c>
      <c r="K16" s="23"/>
      <c r="L16" s="23"/>
      <c r="M16" s="23"/>
      <c r="N16" s="23"/>
      <c r="O16" s="23"/>
      <c r="P16" s="23"/>
      <c r="Q16" s="23"/>
      <c r="R16" s="23"/>
    </row>
    <row r="17" spans="1:18" s="8" customFormat="1" ht="105.75" thickBot="1">
      <c r="A17" s="65"/>
      <c r="B17" s="111"/>
      <c r="C17" s="111"/>
      <c r="D17" s="111"/>
      <c r="E17" s="18">
        <f t="shared" si="0"/>
        <v>0</v>
      </c>
      <c r="F17" s="63" t="s">
        <v>268</v>
      </c>
      <c r="G17" s="63" t="s">
        <v>19</v>
      </c>
      <c r="H17" s="19" t="s">
        <v>35</v>
      </c>
      <c r="I17" s="21"/>
      <c r="J17" s="135" t="s">
        <v>241</v>
      </c>
      <c r="K17" s="23"/>
      <c r="L17" s="23"/>
      <c r="M17" s="23"/>
      <c r="N17" s="23"/>
      <c r="O17" s="23"/>
      <c r="P17" s="23"/>
      <c r="Q17" s="23"/>
      <c r="R17" s="23"/>
    </row>
    <row r="18" spans="1:18" s="8" customFormat="1" ht="105.75" thickBot="1">
      <c r="A18" s="50"/>
      <c r="B18" s="50"/>
      <c r="C18" s="50"/>
      <c r="D18" s="65"/>
      <c r="E18" s="1">
        <f t="shared" si="0"/>
        <v>0</v>
      </c>
      <c r="F18" s="60" t="s">
        <v>269</v>
      </c>
      <c r="G18" s="60" t="s">
        <v>20</v>
      </c>
      <c r="H18" s="22" t="s">
        <v>38</v>
      </c>
      <c r="I18" s="21"/>
      <c r="J18" s="134" t="s">
        <v>242</v>
      </c>
      <c r="K18" s="23"/>
      <c r="L18" s="23"/>
      <c r="M18" s="23"/>
      <c r="N18" s="23"/>
      <c r="O18" s="23"/>
      <c r="P18" s="23"/>
      <c r="Q18" s="23"/>
      <c r="R18" s="23"/>
    </row>
    <row r="19" spans="1:18" s="8" customFormat="1" ht="120.75" thickBot="1">
      <c r="A19" s="50"/>
      <c r="B19" s="50"/>
      <c r="C19" s="50"/>
      <c r="D19" s="65"/>
      <c r="E19" s="35">
        <f t="shared" si="0"/>
        <v>0</v>
      </c>
      <c r="F19" s="61" t="s">
        <v>270</v>
      </c>
      <c r="G19" s="61" t="s">
        <v>21</v>
      </c>
      <c r="H19" s="34" t="s">
        <v>39</v>
      </c>
      <c r="I19" s="21"/>
      <c r="J19" s="135" t="s">
        <v>243</v>
      </c>
      <c r="K19" s="23"/>
      <c r="L19" s="23"/>
      <c r="M19" s="23"/>
      <c r="N19" s="23"/>
      <c r="O19" s="23"/>
      <c r="P19" s="23"/>
      <c r="Q19" s="23"/>
      <c r="R19" s="23"/>
    </row>
    <row r="20" spans="1:49" s="9" customFormat="1" ht="75.75" thickBot="1">
      <c r="A20" s="50"/>
      <c r="B20" s="50"/>
      <c r="C20" s="50"/>
      <c r="D20" s="65"/>
      <c r="E20" s="1">
        <f t="shared" si="0"/>
        <v>0</v>
      </c>
      <c r="F20" s="64" t="s">
        <v>271</v>
      </c>
      <c r="G20" s="64" t="s">
        <v>205</v>
      </c>
      <c r="H20" s="6"/>
      <c r="I20" s="20"/>
      <c r="J20" s="134" t="s">
        <v>244</v>
      </c>
      <c r="K20" s="7"/>
      <c r="L20" s="7"/>
      <c r="M20" s="7"/>
      <c r="N20" s="7"/>
      <c r="O20" s="7"/>
      <c r="P20" s="7"/>
      <c r="Q20" s="7"/>
      <c r="R20" s="7"/>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18" s="8" customFormat="1" ht="105.75" thickBot="1">
      <c r="A21" s="50"/>
      <c r="B21" s="50"/>
      <c r="C21" s="50"/>
      <c r="D21" s="65"/>
      <c r="E21" s="18">
        <f t="shared" si="0"/>
        <v>0</v>
      </c>
      <c r="F21" s="61" t="s">
        <v>272</v>
      </c>
      <c r="G21" s="61" t="s">
        <v>206</v>
      </c>
      <c r="H21" s="34" t="s">
        <v>31</v>
      </c>
      <c r="I21" s="21"/>
      <c r="J21" s="135" t="s">
        <v>245</v>
      </c>
      <c r="K21" s="23"/>
      <c r="L21" s="23"/>
      <c r="M21" s="23"/>
      <c r="N21" s="23"/>
      <c r="O21" s="23"/>
      <c r="P21" s="23"/>
      <c r="Q21" s="23"/>
      <c r="R21" s="23"/>
    </row>
    <row r="22" spans="1:18" s="8" customFormat="1" ht="120.75" thickBot="1">
      <c r="A22" s="50"/>
      <c r="B22" s="50"/>
      <c r="C22" s="50"/>
      <c r="D22" s="65"/>
      <c r="E22" s="1">
        <f t="shared" si="0"/>
        <v>0</v>
      </c>
      <c r="F22" s="60" t="s">
        <v>273</v>
      </c>
      <c r="G22" s="60" t="s">
        <v>207</v>
      </c>
      <c r="H22" s="22" t="s">
        <v>32</v>
      </c>
      <c r="I22" s="21"/>
      <c r="J22" s="136" t="s">
        <v>246</v>
      </c>
      <c r="K22" s="23"/>
      <c r="L22" s="23"/>
      <c r="M22" s="23"/>
      <c r="N22" s="23"/>
      <c r="O22" s="23"/>
      <c r="P22" s="23"/>
      <c r="Q22" s="23"/>
      <c r="R22" s="23"/>
    </row>
    <row r="23" spans="1:18" s="8" customFormat="1" ht="105.75" thickBot="1">
      <c r="A23" s="50"/>
      <c r="B23" s="50"/>
      <c r="C23" s="50"/>
      <c r="D23" s="65"/>
      <c r="E23" s="18">
        <f t="shared" si="0"/>
        <v>0</v>
      </c>
      <c r="F23" s="61" t="s">
        <v>274</v>
      </c>
      <c r="G23" s="61" t="s">
        <v>208</v>
      </c>
      <c r="H23" s="34" t="s">
        <v>36</v>
      </c>
      <c r="I23" s="21"/>
      <c r="J23" s="132" t="s">
        <v>247</v>
      </c>
      <c r="K23" s="23"/>
      <c r="L23" s="23"/>
      <c r="M23" s="23"/>
      <c r="N23" s="23"/>
      <c r="O23" s="23"/>
      <c r="P23" s="23"/>
      <c r="Q23" s="23"/>
      <c r="R23" s="23"/>
    </row>
    <row r="24" spans="1:18" s="8" customFormat="1" ht="105.75" thickBot="1">
      <c r="A24" s="50"/>
      <c r="B24" s="50"/>
      <c r="C24" s="50"/>
      <c r="D24" s="65"/>
      <c r="E24" s="1">
        <f t="shared" si="0"/>
        <v>0</v>
      </c>
      <c r="F24" s="60" t="s">
        <v>275</v>
      </c>
      <c r="G24" s="60" t="s">
        <v>209</v>
      </c>
      <c r="H24" s="22" t="s">
        <v>37</v>
      </c>
      <c r="I24" s="21"/>
      <c r="J24" s="154" t="s">
        <v>248</v>
      </c>
      <c r="K24" s="23"/>
      <c r="L24" s="23"/>
      <c r="M24" s="23"/>
      <c r="N24" s="23"/>
      <c r="O24" s="23"/>
      <c r="P24" s="23"/>
      <c r="Q24" s="23"/>
      <c r="R24" s="23"/>
    </row>
    <row r="25" spans="1:18" s="8" customFormat="1" ht="105.75" thickBot="1">
      <c r="A25" s="50"/>
      <c r="B25" s="50"/>
      <c r="C25" s="50"/>
      <c r="D25" s="65"/>
      <c r="E25" s="18">
        <f t="shared" si="0"/>
        <v>0</v>
      </c>
      <c r="F25" s="61" t="s">
        <v>276</v>
      </c>
      <c r="G25" s="61" t="s">
        <v>210</v>
      </c>
      <c r="H25" s="34" t="s">
        <v>40</v>
      </c>
      <c r="I25" s="21"/>
      <c r="J25" s="156" t="s">
        <v>280</v>
      </c>
      <c r="K25" s="23"/>
      <c r="L25" s="23"/>
      <c r="M25" s="23"/>
      <c r="N25" s="23"/>
      <c r="O25" s="23"/>
      <c r="P25" s="23"/>
      <c r="Q25" s="23"/>
      <c r="R25" s="23"/>
    </row>
    <row r="26" spans="1:18" s="8" customFormat="1" ht="90.75" thickBot="1">
      <c r="A26" s="50"/>
      <c r="B26" s="50"/>
      <c r="C26" s="50"/>
      <c r="D26" s="65"/>
      <c r="E26" s="1">
        <f>D26</f>
        <v>0</v>
      </c>
      <c r="F26" s="60" t="s">
        <v>277</v>
      </c>
      <c r="G26" s="60" t="s">
        <v>204</v>
      </c>
      <c r="H26" s="22" t="s">
        <v>30</v>
      </c>
      <c r="I26" s="21"/>
      <c r="J26" s="23" t="s">
        <v>281</v>
      </c>
      <c r="K26" s="23"/>
      <c r="L26" s="23"/>
      <c r="M26" s="23"/>
      <c r="N26" s="23"/>
      <c r="O26" s="23"/>
      <c r="P26" s="23"/>
      <c r="Q26" s="23"/>
      <c r="R26" s="23"/>
    </row>
    <row r="27" spans="1:10" s="10" customFormat="1" ht="16.5" thickBot="1">
      <c r="A27" s="51" t="s">
        <v>146</v>
      </c>
      <c r="B27" s="56"/>
      <c r="C27" s="56"/>
      <c r="D27" s="56"/>
      <c r="E27" s="56"/>
      <c r="F27" s="57"/>
      <c r="G27" s="57"/>
      <c r="H27" s="58"/>
      <c r="I27" s="55"/>
      <c r="J27" s="157"/>
    </row>
    <row r="28" spans="1:49" s="9" customFormat="1" ht="195.75" thickBot="1">
      <c r="A28" s="83">
        <f>Caculations!D16</f>
      </c>
      <c r="B28" s="83">
        <f>Caculations!D26</f>
      </c>
      <c r="C28" s="83">
        <f>Caculations!D36</f>
      </c>
      <c r="D28" s="48">
        <f>Caculations!D46</f>
      </c>
      <c r="E28" s="18">
        <f>SUM(A28:D28)</f>
        <v>0</v>
      </c>
      <c r="F28" s="62" t="s">
        <v>278</v>
      </c>
      <c r="G28" s="62" t="s">
        <v>14</v>
      </c>
      <c r="H28" s="34" t="s">
        <v>28</v>
      </c>
      <c r="I28" s="20"/>
      <c r="J28" s="155" t="s">
        <v>282</v>
      </c>
      <c r="K28" s="7"/>
      <c r="L28" s="7"/>
      <c r="M28" s="7"/>
      <c r="N28" s="7"/>
      <c r="O28" s="7"/>
      <c r="P28" s="7"/>
      <c r="Q28" s="7"/>
      <c r="R28" s="7"/>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row>
    <row r="29" spans="1:18" s="8" customFormat="1" ht="120.75" thickBot="1">
      <c r="A29" s="50"/>
      <c r="B29" s="50"/>
      <c r="C29" s="50"/>
      <c r="D29" s="49">
        <f>'Staff Survey'!B19</f>
        <v>0</v>
      </c>
      <c r="E29" s="1">
        <f>D29</f>
        <v>0</v>
      </c>
      <c r="F29" s="60" t="s">
        <v>279</v>
      </c>
      <c r="G29" s="60" t="s">
        <v>211</v>
      </c>
      <c r="H29" s="22" t="s">
        <v>29</v>
      </c>
      <c r="I29" s="21"/>
      <c r="J29" s="15" t="s">
        <v>283</v>
      </c>
      <c r="K29" s="7"/>
      <c r="L29" s="7"/>
      <c r="M29" s="7"/>
      <c r="N29" s="7"/>
      <c r="O29" s="7"/>
      <c r="P29" s="7"/>
      <c r="Q29" s="7"/>
      <c r="R29" s="7"/>
    </row>
    <row r="30" spans="1:10" s="10" customFormat="1" ht="16.5" thickBot="1">
      <c r="A30" s="38" t="str">
        <f>Instructions!A13</f>
        <v>Version 2.1 8-1-2013</v>
      </c>
      <c r="B30" s="39"/>
      <c r="C30" s="39"/>
      <c r="D30" s="39"/>
      <c r="E30" s="39"/>
      <c r="F30" s="40"/>
      <c r="G30" s="40"/>
      <c r="H30" s="41"/>
      <c r="I30" s="42"/>
      <c r="J30" s="157"/>
    </row>
    <row r="31" s="10" customFormat="1" ht="15">
      <c r="H31" s="12"/>
    </row>
    <row r="32" s="10" customFormat="1" ht="15">
      <c r="H32" s="12"/>
    </row>
    <row r="33" s="10" customFormat="1" ht="15">
      <c r="H33" s="12"/>
    </row>
    <row r="34" s="10" customFormat="1" ht="15">
      <c r="H34" s="12"/>
    </row>
    <row r="35" s="10" customFormat="1" ht="15">
      <c r="H35" s="12"/>
    </row>
    <row r="36" s="10" customFormat="1" ht="15">
      <c r="H36" s="12"/>
    </row>
    <row r="37" s="10" customFormat="1" ht="15">
      <c r="H37" s="12"/>
    </row>
    <row r="38" s="10" customFormat="1" ht="15">
      <c r="H38" s="12"/>
    </row>
    <row r="39" s="10" customFormat="1" ht="15">
      <c r="H39" s="12"/>
    </row>
    <row r="40" s="10" customFormat="1" ht="15">
      <c r="H40" s="12"/>
    </row>
    <row r="41" s="10" customFormat="1" ht="15">
      <c r="H41" s="12"/>
    </row>
    <row r="42" s="10" customFormat="1" ht="15">
      <c r="H42" s="12"/>
    </row>
    <row r="43" s="10" customFormat="1" ht="15">
      <c r="H43" s="12"/>
    </row>
    <row r="44" s="10" customFormat="1" ht="15">
      <c r="H44" s="12"/>
    </row>
    <row r="45" s="10" customFormat="1" ht="15">
      <c r="H45" s="12"/>
    </row>
    <row r="46" s="10" customFormat="1" ht="15">
      <c r="H46" s="12"/>
    </row>
    <row r="47" s="10" customFormat="1" ht="15">
      <c r="H47" s="12"/>
    </row>
    <row r="48" s="10" customFormat="1" ht="15">
      <c r="H48" s="12"/>
    </row>
    <row r="49" s="10" customFormat="1" ht="15">
      <c r="H49" s="12"/>
    </row>
    <row r="50" s="10" customFormat="1" ht="15">
      <c r="H50" s="12"/>
    </row>
    <row r="51" s="10" customFormat="1" ht="15">
      <c r="H51" s="12"/>
    </row>
    <row r="52" s="10" customFormat="1" ht="15">
      <c r="H52" s="12"/>
    </row>
    <row r="53" s="10" customFormat="1" ht="15">
      <c r="H53" s="12"/>
    </row>
    <row r="54" s="10" customFormat="1" ht="15">
      <c r="H54" s="12"/>
    </row>
    <row r="55" s="10" customFormat="1" ht="15">
      <c r="H55" s="12"/>
    </row>
    <row r="56" s="10" customFormat="1" ht="15">
      <c r="H56" s="12"/>
    </row>
    <row r="57" s="10" customFormat="1" ht="15">
      <c r="H57" s="12"/>
    </row>
    <row r="58" s="10" customFormat="1" ht="15">
      <c r="H58" s="12"/>
    </row>
    <row r="59" s="10" customFormat="1" ht="15">
      <c r="H59" s="12"/>
    </row>
    <row r="60" s="10" customFormat="1" ht="15">
      <c r="H60" s="12"/>
    </row>
    <row r="61" s="10" customFormat="1" ht="15">
      <c r="H61" s="12"/>
    </row>
    <row r="62" s="10" customFormat="1" ht="15">
      <c r="H62" s="12"/>
    </row>
    <row r="63" s="10" customFormat="1" ht="15">
      <c r="H63" s="12"/>
    </row>
    <row r="64" s="10" customFormat="1" ht="15">
      <c r="H64" s="12"/>
    </row>
    <row r="65" s="10" customFormat="1" ht="15">
      <c r="H65" s="12"/>
    </row>
    <row r="66" s="10" customFormat="1" ht="15">
      <c r="H66" s="12"/>
    </row>
    <row r="67" s="10" customFormat="1" ht="15">
      <c r="H67" s="12"/>
    </row>
    <row r="68" s="10" customFormat="1" ht="15">
      <c r="H68" s="12"/>
    </row>
    <row r="69" s="10" customFormat="1" ht="15">
      <c r="H69" s="12"/>
    </row>
    <row r="70" s="10" customFormat="1" ht="15">
      <c r="H70" s="12"/>
    </row>
    <row r="71" s="10" customFormat="1" ht="15">
      <c r="H71" s="12"/>
    </row>
    <row r="72" s="10" customFormat="1" ht="15">
      <c r="H72" s="12"/>
    </row>
    <row r="73" s="10" customFormat="1" ht="15">
      <c r="H73" s="12"/>
    </row>
    <row r="74" s="10" customFormat="1" ht="15">
      <c r="H74" s="12"/>
    </row>
    <row r="75" s="10" customFormat="1" ht="15">
      <c r="H75" s="12"/>
    </row>
    <row r="76" s="10" customFormat="1" ht="15">
      <c r="H76" s="12"/>
    </row>
    <row r="77" s="10" customFormat="1" ht="15">
      <c r="H77" s="12"/>
    </row>
    <row r="78" s="10" customFormat="1" ht="15">
      <c r="H78" s="12"/>
    </row>
    <row r="79" s="10" customFormat="1" ht="15">
      <c r="H79" s="12"/>
    </row>
    <row r="80" s="10" customFormat="1" ht="15">
      <c r="H80" s="12"/>
    </row>
    <row r="81" s="10" customFormat="1" ht="15">
      <c r="H81" s="12"/>
    </row>
    <row r="82" s="10" customFormat="1" ht="15">
      <c r="H82" s="12"/>
    </row>
    <row r="83" s="10" customFormat="1" ht="15">
      <c r="H83" s="12"/>
    </row>
    <row r="84" s="10" customFormat="1" ht="15">
      <c r="H84" s="12"/>
    </row>
    <row r="85" s="10" customFormat="1" ht="15">
      <c r="H85" s="12"/>
    </row>
    <row r="86" s="10" customFormat="1" ht="15">
      <c r="H86" s="12"/>
    </row>
    <row r="87" s="10" customFormat="1" ht="15">
      <c r="H87" s="12"/>
    </row>
    <row r="88" s="10" customFormat="1" ht="15">
      <c r="H88" s="12"/>
    </row>
    <row r="89" s="10" customFormat="1" ht="15">
      <c r="H89" s="12"/>
    </row>
    <row r="90" s="10" customFormat="1" ht="15">
      <c r="H90" s="12"/>
    </row>
    <row r="91" s="10" customFormat="1" ht="15">
      <c r="H91" s="12"/>
    </row>
    <row r="92" s="10" customFormat="1" ht="15">
      <c r="H92" s="12"/>
    </row>
    <row r="93" s="10" customFormat="1" ht="15">
      <c r="H93" s="12"/>
    </row>
    <row r="94" s="10" customFormat="1" ht="15">
      <c r="H94" s="12"/>
    </row>
    <row r="95" s="10" customFormat="1" ht="15">
      <c r="H95" s="12"/>
    </row>
    <row r="96" s="10" customFormat="1" ht="15">
      <c r="H96" s="12"/>
    </row>
    <row r="97" s="10" customFormat="1" ht="15">
      <c r="H97" s="12"/>
    </row>
    <row r="98" s="10" customFormat="1" ht="15">
      <c r="H98" s="12"/>
    </row>
    <row r="99" s="10" customFormat="1" ht="15">
      <c r="H99" s="12"/>
    </row>
    <row r="100" s="10" customFormat="1" ht="15">
      <c r="H100" s="12"/>
    </row>
    <row r="101" s="10" customFormat="1" ht="15">
      <c r="H101" s="12"/>
    </row>
    <row r="102" s="10" customFormat="1" ht="15">
      <c r="H102" s="12"/>
    </row>
    <row r="103" s="10" customFormat="1" ht="15">
      <c r="H103" s="12"/>
    </row>
    <row r="104" s="10" customFormat="1" ht="15">
      <c r="H104" s="12"/>
    </row>
    <row r="105" s="10" customFormat="1" ht="15">
      <c r="H105" s="12"/>
    </row>
    <row r="106" s="10" customFormat="1" ht="15">
      <c r="H106" s="12"/>
    </row>
    <row r="107" s="10" customFormat="1" ht="15">
      <c r="H107" s="12"/>
    </row>
    <row r="108" s="10" customFormat="1" ht="15">
      <c r="H108" s="12"/>
    </row>
    <row r="109" s="10" customFormat="1" ht="15">
      <c r="H109" s="12"/>
    </row>
    <row r="110" s="10" customFormat="1" ht="15">
      <c r="H110" s="12"/>
    </row>
    <row r="111" s="10" customFormat="1" ht="15">
      <c r="H111" s="12"/>
    </row>
    <row r="112" s="10" customFormat="1" ht="15">
      <c r="H112" s="12"/>
    </row>
    <row r="113" s="10" customFormat="1" ht="15">
      <c r="H113" s="12"/>
    </row>
    <row r="114" s="10" customFormat="1" ht="15">
      <c r="H114" s="12"/>
    </row>
    <row r="115" s="10" customFormat="1" ht="15">
      <c r="H115" s="12"/>
    </row>
    <row r="116" s="10" customFormat="1" ht="15">
      <c r="H116" s="12"/>
    </row>
    <row r="117" s="10" customFormat="1" ht="15">
      <c r="H117" s="12"/>
    </row>
    <row r="118" s="10" customFormat="1" ht="15">
      <c r="H118" s="12"/>
    </row>
    <row r="119" s="10" customFormat="1" ht="15">
      <c r="H119" s="12"/>
    </row>
    <row r="120" s="10" customFormat="1" ht="15">
      <c r="H120" s="12"/>
    </row>
    <row r="121" s="10" customFormat="1" ht="15">
      <c r="H121" s="12"/>
    </row>
    <row r="122" s="10" customFormat="1" ht="15">
      <c r="H122" s="12"/>
    </row>
    <row r="123" s="10" customFormat="1" ht="15">
      <c r="H123" s="12"/>
    </row>
    <row r="124" s="10" customFormat="1" ht="15">
      <c r="H124" s="12"/>
    </row>
    <row r="125" s="10" customFormat="1" ht="15">
      <c r="H125" s="12"/>
    </row>
    <row r="126" s="10" customFormat="1" ht="15">
      <c r="H126" s="12"/>
    </row>
    <row r="127" s="10" customFormat="1" ht="15">
      <c r="H127" s="12"/>
    </row>
    <row r="128" s="10" customFormat="1" ht="15">
      <c r="H128" s="12"/>
    </row>
    <row r="129" s="10" customFormat="1" ht="15">
      <c r="H129" s="12"/>
    </row>
    <row r="130" s="10" customFormat="1" ht="15">
      <c r="H130" s="12"/>
    </row>
    <row r="131" s="10" customFormat="1" ht="15">
      <c r="H131" s="12"/>
    </row>
    <row r="132" s="10" customFormat="1" ht="15">
      <c r="H132" s="12"/>
    </row>
    <row r="133" s="10" customFormat="1" ht="15">
      <c r="H133" s="12"/>
    </row>
    <row r="134" s="10" customFormat="1" ht="15">
      <c r="H134" s="12"/>
    </row>
    <row r="135" s="10" customFormat="1" ht="15">
      <c r="H135" s="12"/>
    </row>
    <row r="136" s="10" customFormat="1" ht="15">
      <c r="H136" s="12"/>
    </row>
    <row r="137" s="10" customFormat="1" ht="15">
      <c r="H137" s="12"/>
    </row>
    <row r="138" s="10" customFormat="1" ht="15">
      <c r="H138" s="12"/>
    </row>
    <row r="139" s="10" customFormat="1" ht="15">
      <c r="H139" s="12"/>
    </row>
    <row r="140" s="10" customFormat="1" ht="15">
      <c r="H140" s="12"/>
    </row>
    <row r="141" s="10" customFormat="1" ht="15">
      <c r="H141" s="12"/>
    </row>
    <row r="142" s="10" customFormat="1" ht="15">
      <c r="H142" s="12"/>
    </row>
    <row r="143" s="10" customFormat="1" ht="15">
      <c r="H143" s="12"/>
    </row>
    <row r="144" s="10" customFormat="1" ht="15">
      <c r="H144" s="12"/>
    </row>
    <row r="145" s="10" customFormat="1" ht="15">
      <c r="H145" s="12"/>
    </row>
    <row r="146" s="10" customFormat="1" ht="15">
      <c r="H146" s="12"/>
    </row>
    <row r="147" s="10" customFormat="1" ht="15">
      <c r="H147" s="12"/>
    </row>
    <row r="148" s="10" customFormat="1" ht="15">
      <c r="H148" s="12"/>
    </row>
    <row r="149" s="10" customFormat="1" ht="15">
      <c r="H149" s="12"/>
    </row>
    <row r="150" s="10" customFormat="1" ht="15">
      <c r="H150" s="12"/>
    </row>
    <row r="151" s="10" customFormat="1" ht="15">
      <c r="H151" s="12"/>
    </row>
    <row r="152" s="10" customFormat="1" ht="15">
      <c r="H152" s="12"/>
    </row>
    <row r="153" s="10" customFormat="1" ht="15">
      <c r="H153" s="12"/>
    </row>
    <row r="154" s="10" customFormat="1" ht="15">
      <c r="H154" s="12"/>
    </row>
    <row r="155" spans="8:18" s="11" customFormat="1" ht="15">
      <c r="H155" s="13"/>
      <c r="I155" s="10"/>
      <c r="J155" s="10"/>
      <c r="K155" s="10"/>
      <c r="L155" s="10"/>
      <c r="M155" s="10"/>
      <c r="N155" s="10"/>
      <c r="O155" s="10"/>
      <c r="P155" s="10"/>
      <c r="Q155" s="10"/>
      <c r="R155" s="10"/>
    </row>
  </sheetData>
  <sheetProtection password="F71E" sheet="1" selectLockedCells="1"/>
  <mergeCells count="3">
    <mergeCell ref="A3:D3"/>
    <mergeCell ref="A4:D4"/>
    <mergeCell ref="H4:I4"/>
  </mergeCells>
  <conditionalFormatting sqref="A10">
    <cfRule type="cellIs" priority="21" dxfId="49" operator="greaterThan" stopIfTrue="1">
      <formula>$A$9</formula>
    </cfRule>
  </conditionalFormatting>
  <conditionalFormatting sqref="B10">
    <cfRule type="cellIs" priority="20" dxfId="49" operator="greaterThan" stopIfTrue="1">
      <formula>$B$9</formula>
    </cfRule>
  </conditionalFormatting>
  <conditionalFormatting sqref="C10">
    <cfRule type="cellIs" priority="19" dxfId="49" operator="greaterThan" stopIfTrue="1">
      <formula>$C$9</formula>
    </cfRule>
  </conditionalFormatting>
  <conditionalFormatting sqref="D10">
    <cfRule type="cellIs" priority="18" dxfId="49" operator="greaterThan" stopIfTrue="1">
      <formula>$D$9</formula>
    </cfRule>
  </conditionalFormatting>
  <conditionalFormatting sqref="D21">
    <cfRule type="cellIs" priority="17" dxfId="49" operator="lessThan" stopIfTrue="1">
      <formula>$D$22</formula>
    </cfRule>
  </conditionalFormatting>
  <conditionalFormatting sqref="D22">
    <cfRule type="cellIs" priority="16" dxfId="49" operator="greaterThan" stopIfTrue="1">
      <formula>$D$21</formula>
    </cfRule>
  </conditionalFormatting>
  <conditionalFormatting sqref="A9">
    <cfRule type="cellIs" priority="15" dxfId="49" operator="lessThan" stopIfTrue="1">
      <formula>$A$10</formula>
    </cfRule>
  </conditionalFormatting>
  <conditionalFormatting sqref="B9">
    <cfRule type="cellIs" priority="14" dxfId="49" operator="lessThan" stopIfTrue="1">
      <formula>$B$10</formula>
    </cfRule>
  </conditionalFormatting>
  <conditionalFormatting sqref="C9">
    <cfRule type="cellIs" priority="13" dxfId="49" operator="lessThan" stopIfTrue="1">
      <formula>$C$10</formula>
    </cfRule>
  </conditionalFormatting>
  <conditionalFormatting sqref="D9">
    <cfRule type="cellIs" priority="12" dxfId="49" operator="lessThan" stopIfTrue="1">
      <formula>$D$10</formula>
    </cfRule>
  </conditionalFormatting>
  <conditionalFormatting sqref="D19">
    <cfRule type="cellIs" priority="7" dxfId="49" operator="greaterThan" stopIfTrue="1">
      <formula>$A$15+$B$15+$C$15+$D$15</formula>
    </cfRule>
  </conditionalFormatting>
  <conditionalFormatting sqref="D23">
    <cfRule type="cellIs" priority="6" dxfId="49" operator="greaterThan" stopIfTrue="1">
      <formula>$A$17+$B$17+$C$17+$D$17</formula>
    </cfRule>
  </conditionalFormatting>
  <conditionalFormatting sqref="D24">
    <cfRule type="cellIs" priority="4" dxfId="49" operator="greaterThan" stopIfTrue="1">
      <formula>$A$16+$B$16+$C$16+$D$16</formula>
    </cfRule>
  </conditionalFormatting>
  <conditionalFormatting sqref="D25">
    <cfRule type="cellIs" priority="3" dxfId="49" operator="greaterThan" stopIfTrue="1">
      <formula>#REF!+#REF!+#REF!+#REF!+$A$15+$B$15+$C$15+$D$15</formula>
    </cfRule>
  </conditionalFormatting>
  <conditionalFormatting sqref="A11:D12">
    <cfRule type="cellIs" priority="30" dxfId="49" operator="greaterThan" stopIfTrue="1">
      <formula>#REF!+$A$15</formula>
    </cfRule>
  </conditionalFormatting>
  <conditionalFormatting sqref="D15">
    <cfRule type="cellIs" priority="39" dxfId="49" operator="lessThan" stopIfTrue="1">
      <formula>$D$19</formula>
    </cfRule>
  </conditionalFormatting>
  <conditionalFormatting sqref="D14">
    <cfRule type="cellIs" priority="2" dxfId="49" operator="greaterThan" stopIfTrue="1">
      <formula>$D$18</formula>
    </cfRule>
  </conditionalFormatting>
  <conditionalFormatting sqref="D18">
    <cfRule type="cellIs" priority="1" dxfId="49" operator="greaterThan" stopIfTrue="1">
      <formula>$A$14+$B$14+$C$14+$D$14</formula>
    </cfRule>
  </conditionalFormatting>
  <dataValidations count="1">
    <dataValidation type="list" allowBlank="1" showInputMessage="1" showErrorMessage="1" sqref="C1">
      <formula1>$L$9:$L$12</formula1>
    </dataValidation>
  </dataValidations>
  <printOptions/>
  <pageMargins left="0.7086614173228347" right="0.7086614173228347" top="0.7480314960629921" bottom="0.7480314960629921" header="0.31496062992125984" footer="0.31496062992125984"/>
  <pageSetup fitToHeight="7"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W142"/>
  <sheetViews>
    <sheetView zoomScale="75" zoomScaleNormal="75" zoomScalePageLayoutView="0" workbookViewId="0" topLeftCell="A1">
      <pane ySplit="4" topLeftCell="A5" activePane="bottomLeft" state="frozen"/>
      <selection pane="topLeft" activeCell="A1" sqref="A1"/>
      <selection pane="bottomLeft" activeCell="A6" sqref="A6"/>
    </sheetView>
  </sheetViews>
  <sheetFormatPr defaultColWidth="11.57421875" defaultRowHeight="15"/>
  <cols>
    <col min="1" max="4" width="26.421875" style="5" customWidth="1"/>
    <col min="5" max="5" width="20.8515625" style="5" bestFit="1" customWidth="1"/>
    <col min="6" max="6" width="41.140625" style="5" customWidth="1"/>
    <col min="7" max="7" width="55.7109375" style="5" customWidth="1"/>
    <col min="8" max="8" width="49.00390625" style="5" customWidth="1"/>
    <col min="9" max="9" width="8.421875" style="2" hidden="1" customWidth="1"/>
    <col min="10" max="17" width="9.140625" style="3" customWidth="1"/>
    <col min="18" max="48" width="9.140625" style="4" customWidth="1"/>
    <col min="49" max="253" width="9.140625" style="5" customWidth="1"/>
    <col min="254" max="254" width="12.8515625" style="5" bestFit="1" customWidth="1"/>
    <col min="255" max="16384" width="11.57421875" style="5" customWidth="1"/>
  </cols>
  <sheetData>
    <row r="1" spans="1:10" ht="30" customHeight="1">
      <c r="A1" s="205" t="s">
        <v>180</v>
      </c>
      <c r="B1" s="205"/>
      <c r="C1" s="205"/>
      <c r="D1" s="205"/>
      <c r="E1" s="25" t="s">
        <v>1</v>
      </c>
      <c r="F1" s="25" t="s">
        <v>2</v>
      </c>
      <c r="G1" s="25" t="s">
        <v>3</v>
      </c>
      <c r="H1" s="25" t="s">
        <v>4</v>
      </c>
      <c r="I1" s="25"/>
      <c r="J1" s="127"/>
    </row>
    <row r="2" spans="1:10" ht="30" customHeight="1" thickBot="1">
      <c r="A2" s="206" t="str">
        <f>'Process PMs Year 2'!A4:D4</f>
        <v>Insert School Name</v>
      </c>
      <c r="B2" s="206"/>
      <c r="C2" s="206"/>
      <c r="D2" s="206"/>
      <c r="E2" s="26" t="s">
        <v>144</v>
      </c>
      <c r="F2" s="67" t="str">
        <f>'Process PMs Year 2'!F4</f>
        <v>Insert Contact Person's Name</v>
      </c>
      <c r="G2" s="67" t="str">
        <f>'Process PMs Year 2'!G4</f>
        <v>Insert Contact's Email Here</v>
      </c>
      <c r="H2" s="206" t="str">
        <f>'Process PMs Year 2'!H4:I4</f>
        <v>Insert Contact's Phone Here</v>
      </c>
      <c r="I2" s="206"/>
      <c r="J2" s="145"/>
    </row>
    <row r="3" spans="1:49" ht="32.25" customHeight="1" thickBot="1">
      <c r="A3" s="117" t="str">
        <f>'Process PMs Year 2'!A5</f>
        <v>Quarter</v>
      </c>
      <c r="B3" s="117" t="str">
        <f>'Process PMs Year 2'!B5</f>
        <v>Quarter</v>
      </c>
      <c r="C3" s="117" t="str">
        <f>'Process PMs Year 2'!C5</f>
        <v>Quarter</v>
      </c>
      <c r="D3" s="117" t="str">
        <f>'Process PMs Year 2'!D5</f>
        <v>Quarter</v>
      </c>
      <c r="E3" s="124"/>
      <c r="F3" s="124"/>
      <c r="G3" s="125"/>
      <c r="H3" s="125"/>
      <c r="I3" s="126"/>
      <c r="J3" s="146"/>
      <c r="R3" s="3"/>
      <c r="AW3" s="4"/>
    </row>
    <row r="4" spans="1:48" s="9" customFormat="1" ht="16.5" thickBot="1">
      <c r="A4" s="113" t="s">
        <v>194</v>
      </c>
      <c r="B4" s="114" t="s">
        <v>195</v>
      </c>
      <c r="C4" s="115" t="s">
        <v>196</v>
      </c>
      <c r="D4" s="114" t="s">
        <v>197</v>
      </c>
      <c r="E4" s="116" t="s">
        <v>7</v>
      </c>
      <c r="F4" s="116" t="s">
        <v>0</v>
      </c>
      <c r="G4" s="116" t="s">
        <v>8</v>
      </c>
      <c r="H4" s="116" t="s">
        <v>9</v>
      </c>
      <c r="I4" s="27"/>
      <c r="J4" s="150" t="s">
        <v>231</v>
      </c>
      <c r="K4" s="7"/>
      <c r="L4" s="7"/>
      <c r="M4" s="7"/>
      <c r="N4" s="7"/>
      <c r="O4" s="7"/>
      <c r="P4" s="7"/>
      <c r="Q4" s="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10" s="10" customFormat="1" ht="16.5" thickBot="1">
      <c r="A5" s="51" t="s">
        <v>145</v>
      </c>
      <c r="B5" s="52"/>
      <c r="C5" s="52"/>
      <c r="D5" s="52"/>
      <c r="E5" s="52"/>
      <c r="F5" s="53"/>
      <c r="G5" s="53"/>
      <c r="H5" s="54"/>
      <c r="I5" s="55"/>
      <c r="J5" s="152"/>
    </row>
    <row r="6" spans="1:17" s="4" customFormat="1" ht="60">
      <c r="A6" s="71"/>
      <c r="B6" s="71"/>
      <c r="C6" s="72"/>
      <c r="D6" s="81"/>
      <c r="E6" s="30">
        <f>A6+B6+C6+D6</f>
        <v>0</v>
      </c>
      <c r="F6" s="68" t="s">
        <v>249</v>
      </c>
      <c r="G6" s="68" t="s">
        <v>43</v>
      </c>
      <c r="H6" s="47" t="s">
        <v>57</v>
      </c>
      <c r="I6" s="31"/>
      <c r="J6" s="164" t="s">
        <v>257</v>
      </c>
      <c r="K6" s="3"/>
      <c r="L6" s="3"/>
      <c r="M6" s="3"/>
      <c r="N6" s="3"/>
      <c r="O6" s="3"/>
      <c r="P6" s="3"/>
      <c r="Q6" s="3"/>
    </row>
    <row r="7" spans="1:17" s="4" customFormat="1" ht="75.75" thickBot="1">
      <c r="A7" s="71"/>
      <c r="B7" s="71"/>
      <c r="C7" s="72"/>
      <c r="D7" s="81"/>
      <c r="E7" s="28">
        <f>A7+B7+C7+D7</f>
        <v>0</v>
      </c>
      <c r="F7" s="69" t="s">
        <v>250</v>
      </c>
      <c r="G7" s="69" t="s">
        <v>44</v>
      </c>
      <c r="H7" s="46" t="s">
        <v>58</v>
      </c>
      <c r="I7" s="32"/>
      <c r="J7" s="27" t="s">
        <v>258</v>
      </c>
      <c r="K7" s="24"/>
      <c r="L7" s="24"/>
      <c r="M7" s="24"/>
      <c r="N7" s="24"/>
      <c r="O7" s="24"/>
      <c r="P7" s="24"/>
      <c r="Q7" s="24"/>
    </row>
    <row r="8" spans="1:10" s="10" customFormat="1" ht="16.5" thickBot="1">
      <c r="A8" s="51" t="s">
        <v>146</v>
      </c>
      <c r="B8" s="56"/>
      <c r="C8" s="56"/>
      <c r="D8" s="56"/>
      <c r="E8" s="56"/>
      <c r="F8" s="57"/>
      <c r="G8" s="57"/>
      <c r="H8" s="58"/>
      <c r="I8" s="55"/>
      <c r="J8" s="151"/>
    </row>
    <row r="9" spans="1:17" s="8" customFormat="1" ht="165.75" thickBot="1">
      <c r="A9" s="50"/>
      <c r="B9" s="50"/>
      <c r="C9" s="50"/>
      <c r="D9" s="44">
        <f>'Staff Survey'!B21</f>
        <v>0</v>
      </c>
      <c r="E9" s="28">
        <f>A9+B9+C9+D9</f>
        <v>0</v>
      </c>
      <c r="F9" s="69" t="s">
        <v>284</v>
      </c>
      <c r="G9" s="69" t="s">
        <v>190</v>
      </c>
      <c r="H9" s="46" t="s">
        <v>54</v>
      </c>
      <c r="I9" s="29"/>
      <c r="J9" s="27" t="s">
        <v>259</v>
      </c>
      <c r="K9" s="7"/>
      <c r="L9" s="7"/>
      <c r="M9" s="7"/>
      <c r="N9" s="7"/>
      <c r="O9" s="7"/>
      <c r="P9" s="7"/>
      <c r="Q9" s="7"/>
    </row>
    <row r="10" spans="1:17" s="4" customFormat="1" ht="165.75" thickBot="1">
      <c r="A10" s="50"/>
      <c r="B10" s="50"/>
      <c r="C10" s="50"/>
      <c r="D10" s="45">
        <f>'Staff Survey'!B23</f>
        <v>0</v>
      </c>
      <c r="E10" s="30">
        <f>A10+B10+C10+D10</f>
        <v>0</v>
      </c>
      <c r="F10" s="68" t="s">
        <v>285</v>
      </c>
      <c r="G10" s="68" t="s">
        <v>191</v>
      </c>
      <c r="H10" s="47" t="s">
        <v>55</v>
      </c>
      <c r="I10" s="31"/>
      <c r="J10" s="133" t="s">
        <v>260</v>
      </c>
      <c r="K10" s="3"/>
      <c r="L10" s="3"/>
      <c r="M10" s="3"/>
      <c r="N10" s="3"/>
      <c r="O10" s="3"/>
      <c r="P10" s="3"/>
      <c r="Q10" s="3"/>
    </row>
    <row r="11" spans="1:17" s="4" customFormat="1" ht="150.75" thickBot="1">
      <c r="A11" s="50"/>
      <c r="B11" s="50"/>
      <c r="C11" s="50"/>
      <c r="D11" s="44">
        <f>'Staff Survey'!B25</f>
        <v>0</v>
      </c>
      <c r="E11" s="28">
        <f>A11+B11+C11+D11</f>
        <v>0</v>
      </c>
      <c r="F11" s="69" t="s">
        <v>286</v>
      </c>
      <c r="G11" s="69" t="s">
        <v>192</v>
      </c>
      <c r="H11" s="46" t="s">
        <v>56</v>
      </c>
      <c r="I11" s="32"/>
      <c r="J11" s="134" t="s">
        <v>261</v>
      </c>
      <c r="K11" s="24"/>
      <c r="L11" s="24"/>
      <c r="M11" s="24"/>
      <c r="N11" s="24"/>
      <c r="O11" s="24"/>
      <c r="P11" s="24"/>
      <c r="Q11" s="24"/>
    </row>
    <row r="12" spans="1:17" s="4" customFormat="1" ht="120.75" thickBot="1">
      <c r="A12" s="83">
        <f>Caculations!D17</f>
      </c>
      <c r="B12" s="83">
        <f>Caculations!D27</f>
      </c>
      <c r="C12" s="83">
        <f>Caculations!D37</f>
      </c>
      <c r="D12" s="85">
        <f>Caculations!D47</f>
      </c>
      <c r="E12" s="30">
        <f aca="true" t="shared" si="0" ref="E12:E17">SUM(A12:D12)</f>
        <v>0</v>
      </c>
      <c r="F12" s="68" t="s">
        <v>287</v>
      </c>
      <c r="G12" s="68" t="s">
        <v>176</v>
      </c>
      <c r="H12" s="70" t="s">
        <v>59</v>
      </c>
      <c r="I12" s="31"/>
      <c r="J12" s="158" t="s">
        <v>262</v>
      </c>
      <c r="K12" s="3"/>
      <c r="L12" s="3"/>
      <c r="M12" s="3"/>
      <c r="N12" s="3"/>
      <c r="O12" s="3"/>
      <c r="P12" s="3"/>
      <c r="Q12" s="3"/>
    </row>
    <row r="13" spans="1:17" s="4" customFormat="1" ht="105.75" thickBot="1">
      <c r="A13" s="84">
        <f>Caculations!D18</f>
      </c>
      <c r="B13" s="84">
        <f>Caculations!D28</f>
      </c>
      <c r="C13" s="84">
        <f>Caculations!D38</f>
      </c>
      <c r="D13" s="86">
        <f>Caculations!D48</f>
      </c>
      <c r="E13" s="28">
        <f t="shared" si="0"/>
        <v>0</v>
      </c>
      <c r="F13" s="69" t="s">
        <v>288</v>
      </c>
      <c r="G13" s="69" t="s">
        <v>177</v>
      </c>
      <c r="H13" s="69" t="s">
        <v>60</v>
      </c>
      <c r="I13" s="32"/>
      <c r="J13" s="159" t="s">
        <v>263</v>
      </c>
      <c r="K13" s="24"/>
      <c r="L13" s="24"/>
      <c r="M13" s="24"/>
      <c r="N13" s="24"/>
      <c r="O13" s="24"/>
      <c r="P13" s="24"/>
      <c r="Q13" s="24"/>
    </row>
    <row r="14" spans="1:17" s="4" customFormat="1" ht="105.75" thickBot="1">
      <c r="A14" s="83">
        <f>Caculations!D19</f>
      </c>
      <c r="B14" s="83">
        <f>Caculations!D29</f>
      </c>
      <c r="C14" s="83">
        <f>Caculations!D39</f>
      </c>
      <c r="D14" s="85">
        <f>Caculations!D49</f>
      </c>
      <c r="E14" s="30">
        <f t="shared" si="0"/>
        <v>0</v>
      </c>
      <c r="F14" s="68" t="s">
        <v>289</v>
      </c>
      <c r="G14" s="68" t="s">
        <v>178</v>
      </c>
      <c r="H14" s="70" t="s">
        <v>61</v>
      </c>
      <c r="I14" s="31"/>
      <c r="J14" s="156" t="s">
        <v>264</v>
      </c>
      <c r="K14" s="3"/>
      <c r="L14" s="3"/>
      <c r="M14" s="3"/>
      <c r="N14" s="3"/>
      <c r="O14" s="3"/>
      <c r="P14" s="3"/>
      <c r="Q14" s="3"/>
    </row>
    <row r="15" spans="1:17" s="4" customFormat="1" ht="165.75" thickBot="1">
      <c r="A15" s="84">
        <f>Caculations!D20</f>
      </c>
      <c r="B15" s="84">
        <f>Caculations!D30</f>
      </c>
      <c r="C15" s="84">
        <f>Caculations!D40</f>
      </c>
      <c r="D15" s="86">
        <f>Caculations!D50</f>
      </c>
      <c r="E15" s="28">
        <f t="shared" si="0"/>
        <v>0</v>
      </c>
      <c r="F15" s="69" t="s">
        <v>290</v>
      </c>
      <c r="G15" s="69" t="s">
        <v>45</v>
      </c>
      <c r="H15" s="69" t="s">
        <v>62</v>
      </c>
      <c r="I15" s="32"/>
      <c r="J15" s="23" t="s">
        <v>293</v>
      </c>
      <c r="K15" s="24"/>
      <c r="L15" s="24"/>
      <c r="M15" s="24"/>
      <c r="N15" s="24"/>
      <c r="O15" s="24"/>
      <c r="P15" s="24"/>
      <c r="Q15" s="24"/>
    </row>
    <row r="16" spans="1:17" s="4" customFormat="1" ht="150.75" thickBot="1">
      <c r="A16" s="83">
        <f>Caculations!D21</f>
      </c>
      <c r="B16" s="83">
        <f>Caculations!D31</f>
      </c>
      <c r="C16" s="83">
        <f>Caculations!D41</f>
      </c>
      <c r="D16" s="85">
        <f>Caculations!D51</f>
      </c>
      <c r="E16" s="30">
        <f t="shared" si="0"/>
        <v>0</v>
      </c>
      <c r="F16" s="68" t="s">
        <v>291</v>
      </c>
      <c r="G16" s="68" t="s">
        <v>46</v>
      </c>
      <c r="H16" s="70" t="s">
        <v>63</v>
      </c>
      <c r="I16" s="31"/>
      <c r="J16" s="160" t="s">
        <v>294</v>
      </c>
      <c r="K16" s="3"/>
      <c r="L16" s="3"/>
      <c r="M16" s="3"/>
      <c r="N16" s="3"/>
      <c r="O16" s="3"/>
      <c r="P16" s="3"/>
      <c r="Q16" s="3"/>
    </row>
    <row r="17" spans="1:17" s="4" customFormat="1" ht="150.75" thickBot="1">
      <c r="A17" s="84">
        <f>Caculations!D22</f>
      </c>
      <c r="B17" s="84">
        <f>Caculations!D32</f>
      </c>
      <c r="C17" s="84">
        <f>Caculations!D42</f>
      </c>
      <c r="D17" s="86">
        <f>Caculations!D52</f>
      </c>
      <c r="E17" s="28">
        <f t="shared" si="0"/>
        <v>0</v>
      </c>
      <c r="F17" s="69" t="s">
        <v>292</v>
      </c>
      <c r="G17" s="69" t="s">
        <v>47</v>
      </c>
      <c r="H17" s="69" t="s">
        <v>64</v>
      </c>
      <c r="I17" s="32"/>
      <c r="J17" s="23" t="s">
        <v>295</v>
      </c>
      <c r="K17" s="24"/>
      <c r="L17" s="24"/>
      <c r="M17" s="24"/>
      <c r="N17" s="24"/>
      <c r="O17" s="24"/>
      <c r="P17" s="24"/>
      <c r="Q17" s="24"/>
    </row>
    <row r="18" spans="1:10" s="10" customFormat="1" ht="15.75">
      <c r="A18" s="36" t="str">
        <f>Instructions!A13</f>
        <v>Version 2.1 8-1-2013</v>
      </c>
      <c r="B18" s="36"/>
      <c r="C18" s="36"/>
      <c r="D18" s="36"/>
      <c r="E18" s="36"/>
      <c r="F18" s="37"/>
      <c r="G18" s="37"/>
      <c r="H18" s="37"/>
      <c r="I18" s="43"/>
      <c r="J18" s="157"/>
    </row>
    <row r="19" s="10" customFormat="1" ht="15"/>
    <row r="20" s="10" customFormat="1" ht="15"/>
    <row r="21" s="10" customFormat="1" ht="15"/>
    <row r="22" s="10" customFormat="1" ht="15"/>
    <row r="23" s="10" customFormat="1" ht="15"/>
    <row r="24" s="10" customFormat="1" ht="15"/>
    <row r="25" s="10" customFormat="1" ht="15"/>
    <row r="26" s="10" customFormat="1" ht="15"/>
    <row r="27" s="10" customFormat="1" ht="15"/>
    <row r="28" s="10" customFormat="1" ht="15"/>
    <row r="29" s="10" customFormat="1" ht="15"/>
    <row r="30" s="10" customFormat="1" ht="15"/>
    <row r="31" s="10" customFormat="1" ht="15"/>
    <row r="32" s="10" customFormat="1" ht="15"/>
    <row r="33" s="10" customFormat="1" ht="15"/>
    <row r="34" s="10" customFormat="1" ht="15"/>
    <row r="35" s="10" customFormat="1" ht="15"/>
    <row r="36" s="10" customFormat="1" ht="15"/>
    <row r="37" s="10" customFormat="1" ht="15"/>
    <row r="38" s="10" customFormat="1" ht="15"/>
    <row r="39" s="10" customFormat="1" ht="15"/>
    <row r="40" s="10" customFormat="1" ht="15"/>
    <row r="41" s="10" customFormat="1" ht="15"/>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row r="55" s="10" customFormat="1" ht="15"/>
    <row r="56" s="10" customFormat="1" ht="15"/>
    <row r="57" s="10" customFormat="1" ht="15"/>
    <row r="58" s="10" customFormat="1" ht="15"/>
    <row r="59" s="10" customFormat="1" ht="15"/>
    <row r="60" s="10" customFormat="1" ht="15"/>
    <row r="61" s="10" customFormat="1" ht="15"/>
    <row r="62" s="10" customFormat="1" ht="15"/>
    <row r="63" s="10" customFormat="1" ht="15"/>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pans="9:17" s="11" customFormat="1" ht="15">
      <c r="I142" s="10"/>
      <c r="J142" s="10"/>
      <c r="K142" s="10"/>
      <c r="L142" s="10"/>
      <c r="M142" s="10"/>
      <c r="N142" s="10"/>
      <c r="O142" s="10"/>
      <c r="P142" s="10"/>
      <c r="Q142" s="10"/>
    </row>
  </sheetData>
  <sheetProtection password="F71E" sheet="1" selectLockedCells="1"/>
  <mergeCells count="3">
    <mergeCell ref="A1:D1"/>
    <mergeCell ref="A2:D2"/>
    <mergeCell ref="H2:I2"/>
  </mergeCells>
  <conditionalFormatting sqref="A6">
    <cfRule type="cellIs" priority="16" dxfId="49" operator="lessThan" stopIfTrue="1">
      <formula>$A$7</formula>
    </cfRule>
  </conditionalFormatting>
  <conditionalFormatting sqref="B6">
    <cfRule type="cellIs" priority="15" dxfId="49" operator="lessThan" stopIfTrue="1">
      <formula>$B$7</formula>
    </cfRule>
  </conditionalFormatting>
  <conditionalFormatting sqref="C6">
    <cfRule type="cellIs" priority="14" dxfId="49" operator="lessThan" stopIfTrue="1">
      <formula>$C$7</formula>
    </cfRule>
  </conditionalFormatting>
  <conditionalFormatting sqref="D6">
    <cfRule type="cellIs" priority="13" dxfId="49" operator="lessThan" stopIfTrue="1">
      <formula>$D$7</formula>
    </cfRule>
  </conditionalFormatting>
  <conditionalFormatting sqref="A7">
    <cfRule type="cellIs" priority="12" dxfId="49" operator="greaterThan" stopIfTrue="1">
      <formula>$A$6</formula>
    </cfRule>
  </conditionalFormatting>
  <conditionalFormatting sqref="B7">
    <cfRule type="cellIs" priority="11" dxfId="49" operator="greaterThan" stopIfTrue="1">
      <formula>$B$6</formula>
    </cfRule>
  </conditionalFormatting>
  <conditionalFormatting sqref="C7">
    <cfRule type="cellIs" priority="10" dxfId="49" operator="greaterThan" stopIfTrue="1">
      <formula>$C$6</formula>
    </cfRule>
  </conditionalFormatting>
  <conditionalFormatting sqref="D7">
    <cfRule type="cellIs" priority="9" dxfId="49" operator="greaterThan" stopIfTrue="1">
      <formula>$D$6</formula>
    </cfRule>
  </conditionalFormatting>
  <printOptions/>
  <pageMargins left="0.7086614173228347" right="0.7086614173228347" top="0.7480314960629921" bottom="0.7480314960629921" header="0.31496062992125984" footer="0.31496062992125984"/>
  <pageSetup fitToHeight="4" fitToWidth="1" horizontalDpi="600" verticalDpi="600" orientation="landscape" scale="56" r:id="rId1"/>
</worksheet>
</file>

<file path=xl/worksheets/sheet6.xml><?xml version="1.0" encoding="utf-8"?>
<worksheet xmlns="http://schemas.openxmlformats.org/spreadsheetml/2006/main" xmlns:r="http://schemas.openxmlformats.org/officeDocument/2006/relationships">
  <sheetPr codeName="Sheet6"/>
  <dimension ref="A1:D52"/>
  <sheetViews>
    <sheetView zoomScalePageLayoutView="0" workbookViewId="0" topLeftCell="A1">
      <selection activeCell="B13" sqref="B13"/>
    </sheetView>
  </sheetViews>
  <sheetFormatPr defaultColWidth="9.140625" defaultRowHeight="15"/>
  <cols>
    <col min="1" max="1" width="48.00390625" style="0" customWidth="1"/>
  </cols>
  <sheetData>
    <row r="1" spans="2:4" ht="15">
      <c r="B1" t="s">
        <v>148</v>
      </c>
      <c r="D1" t="s">
        <v>149</v>
      </c>
    </row>
    <row r="3" spans="1:4" ht="15">
      <c r="A3" t="s">
        <v>162</v>
      </c>
      <c r="B3">
        <f>'Year 1 Bullying Questionnaire'!D1</f>
        <v>0</v>
      </c>
      <c r="D3">
        <f>'Year 2 Bullying Questionnaire'!D1</f>
        <v>0</v>
      </c>
    </row>
    <row r="6" spans="1:4" ht="15">
      <c r="A6" t="s">
        <v>147</v>
      </c>
      <c r="B6">
        <f>COUNT('Year 1 Bullying Questionnaire'!A:A)</f>
        <v>0</v>
      </c>
      <c r="D6">
        <f>COUNT('Year 2 Bullying Questionnaire'!A:A)</f>
        <v>0</v>
      </c>
    </row>
    <row r="7" spans="1:4" ht="15">
      <c r="A7" t="s">
        <v>151</v>
      </c>
      <c r="B7">
        <f>COUNTIF('Year 1 Bullying Questionnaire'!J:J,"&gt;=3")</f>
        <v>0</v>
      </c>
      <c r="D7">
        <f>COUNTIF('Year 2 Bullying Questionnaire'!J:J,"&gt;=3")</f>
        <v>0</v>
      </c>
    </row>
    <row r="8" spans="1:4" ht="15">
      <c r="A8" t="s">
        <v>152</v>
      </c>
      <c r="B8">
        <f>COUNTIF('Year 1 Bullying Questionnaire'!AL:AL,"&gt;=2")</f>
        <v>0</v>
      </c>
      <c r="D8">
        <f>COUNTIF('Year 2 Bullying Questionnaire'!AL:AL,"&gt;=2")</f>
        <v>0</v>
      </c>
    </row>
    <row r="9" spans="1:4" ht="15">
      <c r="A9" t="s">
        <v>153</v>
      </c>
      <c r="B9">
        <f>COUNTIF('Year 1 Bullying Questionnaire'!AL:AL,3)</f>
        <v>0</v>
      </c>
      <c r="D9">
        <f>COUNTIF('Year 2 Bullying Questionnaire'!AL:AL,3)</f>
        <v>0</v>
      </c>
    </row>
    <row r="10" spans="1:4" ht="15">
      <c r="A10" t="s">
        <v>154</v>
      </c>
      <c r="B10">
        <f>COUNTIF('Year 1 Bullying Questionnaire'!AV:AV,"&gt;=3")</f>
        <v>0</v>
      </c>
      <c r="D10">
        <f>COUNTIF('Year 2 Bullying Questionnaire'!AV:AV,"&gt;=3")</f>
        <v>0</v>
      </c>
    </row>
    <row r="11" spans="1:4" ht="15">
      <c r="A11" t="s">
        <v>155</v>
      </c>
      <c r="B11">
        <f>COUNTIF('Year 1 Bullying Questionnaire'!AS:AS,"&gt;=4")</f>
        <v>0</v>
      </c>
      <c r="D11">
        <f>COUNTIF('Year 2 Bullying Questionnaire'!AS:AS,"&gt;=4")</f>
        <v>0</v>
      </c>
    </row>
    <row r="12" spans="1:4" ht="15">
      <c r="A12" t="s">
        <v>156</v>
      </c>
      <c r="B12">
        <f>COUNTIF('Year 1 Bullying Questionnaire'!AT:AT,"&gt;=4")</f>
        <v>0</v>
      </c>
      <c r="D12">
        <f>COUNTIF('Year 2 Bullying Questionnaire'!AT:AT,"&gt;=4")</f>
        <v>0</v>
      </c>
    </row>
    <row r="15" ht="15">
      <c r="A15" s="82" t="s">
        <v>158</v>
      </c>
    </row>
    <row r="16" spans="1:4" ht="15">
      <c r="A16" t="s">
        <v>147</v>
      </c>
      <c r="B16">
        <f>IF($B$3=1,B6,"")</f>
      </c>
      <c r="D16">
        <f>IF($D$3=1,D6,"")</f>
      </c>
    </row>
    <row r="17" spans="1:4" ht="15">
      <c r="A17" t="s">
        <v>151</v>
      </c>
      <c r="B17">
        <f aca="true" t="shared" si="0" ref="B17:B22">IF($B$3=1,B7,"")</f>
      </c>
      <c r="D17">
        <f aca="true" t="shared" si="1" ref="D17:D22">IF($D$3=1,D7,"")</f>
      </c>
    </row>
    <row r="18" spans="1:4" ht="15">
      <c r="A18" t="s">
        <v>152</v>
      </c>
      <c r="B18">
        <f t="shared" si="0"/>
      </c>
      <c r="D18">
        <f t="shared" si="1"/>
      </c>
    </row>
    <row r="19" spans="1:4" ht="15">
      <c r="A19" t="s">
        <v>153</v>
      </c>
      <c r="B19">
        <f t="shared" si="0"/>
      </c>
      <c r="D19">
        <f t="shared" si="1"/>
      </c>
    </row>
    <row r="20" spans="1:4" ht="15">
      <c r="A20" t="s">
        <v>154</v>
      </c>
      <c r="B20">
        <f t="shared" si="0"/>
      </c>
      <c r="D20">
        <f t="shared" si="1"/>
      </c>
    </row>
    <row r="21" spans="1:4" ht="15">
      <c r="A21" t="s">
        <v>155</v>
      </c>
      <c r="B21">
        <f t="shared" si="0"/>
      </c>
      <c r="D21">
        <f t="shared" si="1"/>
      </c>
    </row>
    <row r="22" spans="1:4" ht="15">
      <c r="A22" t="s">
        <v>156</v>
      </c>
      <c r="B22">
        <f t="shared" si="0"/>
      </c>
      <c r="D22">
        <f t="shared" si="1"/>
      </c>
    </row>
    <row r="25" ht="15">
      <c r="A25" s="82" t="s">
        <v>161</v>
      </c>
    </row>
    <row r="26" spans="1:4" ht="15">
      <c r="A26" t="s">
        <v>147</v>
      </c>
      <c r="B26">
        <f>IF($B$3=2,B6,"")</f>
      </c>
      <c r="D26">
        <f>IF($D$3=2,D6,"")</f>
      </c>
    </row>
    <row r="27" spans="1:4" ht="15">
      <c r="A27" t="s">
        <v>151</v>
      </c>
      <c r="B27">
        <f aca="true" t="shared" si="2" ref="B27:B32">IF($B$3=2,B7,"")</f>
      </c>
      <c r="D27">
        <f aca="true" t="shared" si="3" ref="D27:D32">IF($D$3=2,D7,"")</f>
      </c>
    </row>
    <row r="28" spans="1:4" ht="15">
      <c r="A28" t="s">
        <v>152</v>
      </c>
      <c r="B28">
        <f t="shared" si="2"/>
      </c>
      <c r="D28">
        <f t="shared" si="3"/>
      </c>
    </row>
    <row r="29" spans="1:4" ht="15">
      <c r="A29" t="s">
        <v>153</v>
      </c>
      <c r="B29">
        <f t="shared" si="2"/>
      </c>
      <c r="D29">
        <f t="shared" si="3"/>
      </c>
    </row>
    <row r="30" spans="1:4" ht="15">
      <c r="A30" t="s">
        <v>154</v>
      </c>
      <c r="B30">
        <f t="shared" si="2"/>
      </c>
      <c r="D30">
        <f t="shared" si="3"/>
      </c>
    </row>
    <row r="31" spans="1:4" ht="15">
      <c r="A31" t="s">
        <v>155</v>
      </c>
      <c r="B31">
        <f t="shared" si="2"/>
      </c>
      <c r="D31">
        <f t="shared" si="3"/>
      </c>
    </row>
    <row r="32" spans="1:4" ht="15">
      <c r="A32" t="s">
        <v>156</v>
      </c>
      <c r="B32">
        <f t="shared" si="2"/>
      </c>
      <c r="D32">
        <f t="shared" si="3"/>
      </c>
    </row>
    <row r="35" ht="15">
      <c r="A35" s="82" t="s">
        <v>160</v>
      </c>
    </row>
    <row r="36" spans="1:4" ht="15">
      <c r="A36" t="s">
        <v>147</v>
      </c>
      <c r="B36">
        <f>IF($B$3=3,B6,"")</f>
      </c>
      <c r="D36">
        <f>IF($D$3=3,D6,"")</f>
      </c>
    </row>
    <row r="37" spans="1:4" ht="15">
      <c r="A37" t="s">
        <v>151</v>
      </c>
      <c r="B37">
        <f aca="true" t="shared" si="4" ref="B37:B42">IF($B$3=3,B7,"")</f>
      </c>
      <c r="D37">
        <f aca="true" t="shared" si="5" ref="D37:D42">IF($D$3=3,D7,"")</f>
      </c>
    </row>
    <row r="38" spans="1:4" ht="15">
      <c r="A38" t="s">
        <v>152</v>
      </c>
      <c r="B38">
        <f t="shared" si="4"/>
      </c>
      <c r="D38">
        <f t="shared" si="5"/>
      </c>
    </row>
    <row r="39" spans="1:4" ht="15">
      <c r="A39" t="s">
        <v>153</v>
      </c>
      <c r="B39">
        <f t="shared" si="4"/>
      </c>
      <c r="D39">
        <f t="shared" si="5"/>
      </c>
    </row>
    <row r="40" spans="1:4" ht="15">
      <c r="A40" t="s">
        <v>154</v>
      </c>
      <c r="B40">
        <f t="shared" si="4"/>
      </c>
      <c r="D40">
        <f t="shared" si="5"/>
      </c>
    </row>
    <row r="41" spans="1:4" ht="15">
      <c r="A41" t="s">
        <v>155</v>
      </c>
      <c r="B41">
        <f t="shared" si="4"/>
      </c>
      <c r="D41">
        <f t="shared" si="5"/>
      </c>
    </row>
    <row r="42" spans="1:4" ht="15">
      <c r="A42" t="s">
        <v>156</v>
      </c>
      <c r="B42">
        <f t="shared" si="4"/>
      </c>
      <c r="D42">
        <f t="shared" si="5"/>
      </c>
    </row>
    <row r="45" ht="15">
      <c r="A45" s="82" t="s">
        <v>159</v>
      </c>
    </row>
    <row r="46" spans="1:4" ht="15">
      <c r="A46" t="s">
        <v>147</v>
      </c>
      <c r="B46">
        <f>IF($B$3=4,B6,"")</f>
      </c>
      <c r="D46">
        <f>IF($D$3=4,D6,"")</f>
      </c>
    </row>
    <row r="47" spans="1:4" ht="15">
      <c r="A47" t="s">
        <v>151</v>
      </c>
      <c r="B47">
        <f aca="true" t="shared" si="6" ref="B47:B52">IF($B$3=4,B7,"")</f>
      </c>
      <c r="D47">
        <f aca="true" t="shared" si="7" ref="D47:D52">IF($D$3=4,D7,"")</f>
      </c>
    </row>
    <row r="48" spans="1:4" ht="15">
      <c r="A48" t="s">
        <v>152</v>
      </c>
      <c r="B48">
        <f t="shared" si="6"/>
      </c>
      <c r="D48">
        <f t="shared" si="7"/>
      </c>
    </row>
    <row r="49" spans="1:4" ht="15">
      <c r="A49" t="s">
        <v>153</v>
      </c>
      <c r="B49">
        <f t="shared" si="6"/>
      </c>
      <c r="D49">
        <f t="shared" si="7"/>
      </c>
    </row>
    <row r="50" spans="1:4" ht="15">
      <c r="A50" t="s">
        <v>154</v>
      </c>
      <c r="B50">
        <f t="shared" si="6"/>
      </c>
      <c r="D50">
        <f t="shared" si="7"/>
      </c>
    </row>
    <row r="51" spans="1:4" ht="15">
      <c r="A51" t="s">
        <v>155</v>
      </c>
      <c r="B51">
        <f t="shared" si="6"/>
      </c>
      <c r="D51">
        <f t="shared" si="7"/>
      </c>
    </row>
    <row r="52" spans="1:4" ht="15">
      <c r="A52" t="s">
        <v>156</v>
      </c>
      <c r="B52">
        <f t="shared" si="6"/>
      </c>
      <c r="D52">
        <f t="shared" si="7"/>
      </c>
    </row>
  </sheetData>
  <sheetProtection selectLockedCells="1"/>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IV25"/>
  <sheetViews>
    <sheetView zoomScalePageLayoutView="0" workbookViewId="0" topLeftCell="A1">
      <selection activeCell="B14" sqref="B14"/>
    </sheetView>
  </sheetViews>
  <sheetFormatPr defaultColWidth="20.7109375" defaultRowHeight="15"/>
  <cols>
    <col min="1" max="1" width="59.7109375" style="77" customWidth="1"/>
    <col min="2" max="16384" width="20.7109375" style="109" customWidth="1"/>
  </cols>
  <sheetData>
    <row r="1" s="104" customFormat="1" ht="15">
      <c r="A1" s="74" t="s">
        <v>173</v>
      </c>
    </row>
    <row r="2" s="104" customFormat="1" ht="30">
      <c r="A2" s="95" t="s">
        <v>172</v>
      </c>
    </row>
    <row r="3" s="105" customFormat="1" ht="15">
      <c r="A3" s="75" t="s">
        <v>184</v>
      </c>
    </row>
    <row r="4" s="105" customFormat="1" ht="15">
      <c r="A4" s="75" t="s">
        <v>183</v>
      </c>
    </row>
    <row r="5" s="73" customFormat="1" ht="15"/>
    <row r="6" spans="2:256" s="103" customFormat="1" ht="15">
      <c r="B6" s="103" t="s">
        <v>185</v>
      </c>
      <c r="C6" s="103" t="s">
        <v>185</v>
      </c>
      <c r="D6" s="103" t="s">
        <v>185</v>
      </c>
      <c r="E6" s="103" t="s">
        <v>185</v>
      </c>
      <c r="F6" s="103" t="s">
        <v>185</v>
      </c>
      <c r="G6" s="103" t="s">
        <v>185</v>
      </c>
      <c r="H6" s="103" t="s">
        <v>185</v>
      </c>
      <c r="I6" s="103" t="s">
        <v>185</v>
      </c>
      <c r="J6" s="103" t="s">
        <v>185</v>
      </c>
      <c r="K6" s="103" t="s">
        <v>185</v>
      </c>
      <c r="L6" s="103" t="s">
        <v>185</v>
      </c>
      <c r="M6" s="103" t="s">
        <v>185</v>
      </c>
      <c r="N6" s="103" t="s">
        <v>185</v>
      </c>
      <c r="O6" s="103" t="s">
        <v>185</v>
      </c>
      <c r="P6" s="103" t="s">
        <v>185</v>
      </c>
      <c r="Q6" s="103" t="s">
        <v>185</v>
      </c>
      <c r="R6" s="103" t="s">
        <v>185</v>
      </c>
      <c r="S6" s="103" t="s">
        <v>185</v>
      </c>
      <c r="T6" s="103" t="s">
        <v>185</v>
      </c>
      <c r="U6" s="103" t="s">
        <v>185</v>
      </c>
      <c r="V6" s="103" t="s">
        <v>185</v>
      </c>
      <c r="W6" s="103" t="s">
        <v>185</v>
      </c>
      <c r="X6" s="103" t="s">
        <v>185</v>
      </c>
      <c r="Y6" s="103" t="s">
        <v>185</v>
      </c>
      <c r="Z6" s="103" t="s">
        <v>185</v>
      </c>
      <c r="AA6" s="103" t="s">
        <v>185</v>
      </c>
      <c r="AB6" s="103" t="s">
        <v>185</v>
      </c>
      <c r="AC6" s="103" t="s">
        <v>185</v>
      </c>
      <c r="AD6" s="103" t="s">
        <v>185</v>
      </c>
      <c r="AE6" s="103" t="s">
        <v>185</v>
      </c>
      <c r="AF6" s="103" t="s">
        <v>185</v>
      </c>
      <c r="AG6" s="103" t="s">
        <v>185</v>
      </c>
      <c r="AH6" s="103" t="s">
        <v>185</v>
      </c>
      <c r="AI6" s="103" t="s">
        <v>185</v>
      </c>
      <c r="AJ6" s="103" t="s">
        <v>185</v>
      </c>
      <c r="AK6" s="103" t="s">
        <v>185</v>
      </c>
      <c r="AL6" s="103" t="s">
        <v>185</v>
      </c>
      <c r="AM6" s="103" t="s">
        <v>185</v>
      </c>
      <c r="AN6" s="103" t="s">
        <v>185</v>
      </c>
      <c r="AO6" s="103" t="s">
        <v>185</v>
      </c>
      <c r="AP6" s="103" t="s">
        <v>185</v>
      </c>
      <c r="AQ6" s="103" t="s">
        <v>185</v>
      </c>
      <c r="AR6" s="103" t="s">
        <v>185</v>
      </c>
      <c r="AS6" s="103" t="s">
        <v>185</v>
      </c>
      <c r="AT6" s="103" t="s">
        <v>185</v>
      </c>
      <c r="AU6" s="103" t="s">
        <v>185</v>
      </c>
      <c r="AV6" s="103" t="s">
        <v>185</v>
      </c>
      <c r="AW6" s="103" t="s">
        <v>185</v>
      </c>
      <c r="AX6" s="103" t="s">
        <v>185</v>
      </c>
      <c r="AY6" s="103" t="s">
        <v>185</v>
      </c>
      <c r="AZ6" s="103" t="s">
        <v>185</v>
      </c>
      <c r="BA6" s="103" t="s">
        <v>185</v>
      </c>
      <c r="BB6" s="103" t="s">
        <v>185</v>
      </c>
      <c r="BC6" s="103" t="s">
        <v>185</v>
      </c>
      <c r="BD6" s="103" t="s">
        <v>185</v>
      </c>
      <c r="BE6" s="103" t="s">
        <v>185</v>
      </c>
      <c r="BF6" s="103" t="s">
        <v>185</v>
      </c>
      <c r="BG6" s="103" t="s">
        <v>185</v>
      </c>
      <c r="BH6" s="103" t="s">
        <v>185</v>
      </c>
      <c r="BI6" s="103" t="s">
        <v>185</v>
      </c>
      <c r="BJ6" s="103" t="s">
        <v>185</v>
      </c>
      <c r="BK6" s="103" t="s">
        <v>185</v>
      </c>
      <c r="BL6" s="103" t="s">
        <v>185</v>
      </c>
      <c r="BM6" s="103" t="s">
        <v>185</v>
      </c>
      <c r="BN6" s="103" t="s">
        <v>185</v>
      </c>
      <c r="BO6" s="103" t="s">
        <v>185</v>
      </c>
      <c r="BP6" s="103" t="s">
        <v>185</v>
      </c>
      <c r="BQ6" s="103" t="s">
        <v>185</v>
      </c>
      <c r="BR6" s="103" t="s">
        <v>185</v>
      </c>
      <c r="BS6" s="103" t="s">
        <v>185</v>
      </c>
      <c r="BT6" s="103" t="s">
        <v>185</v>
      </c>
      <c r="BU6" s="103" t="s">
        <v>185</v>
      </c>
      <c r="BV6" s="103" t="s">
        <v>185</v>
      </c>
      <c r="BW6" s="103" t="s">
        <v>185</v>
      </c>
      <c r="BX6" s="103" t="s">
        <v>185</v>
      </c>
      <c r="BY6" s="103" t="s">
        <v>185</v>
      </c>
      <c r="BZ6" s="103" t="s">
        <v>185</v>
      </c>
      <c r="CA6" s="103" t="s">
        <v>185</v>
      </c>
      <c r="CB6" s="103" t="s">
        <v>185</v>
      </c>
      <c r="CC6" s="103" t="s">
        <v>185</v>
      </c>
      <c r="CD6" s="103" t="s">
        <v>185</v>
      </c>
      <c r="CE6" s="103" t="s">
        <v>185</v>
      </c>
      <c r="CF6" s="103" t="s">
        <v>185</v>
      </c>
      <c r="CG6" s="103" t="s">
        <v>185</v>
      </c>
      <c r="CH6" s="103" t="s">
        <v>185</v>
      </c>
      <c r="CI6" s="103" t="s">
        <v>185</v>
      </c>
      <c r="CJ6" s="103" t="s">
        <v>185</v>
      </c>
      <c r="CK6" s="103" t="s">
        <v>185</v>
      </c>
      <c r="CL6" s="103" t="s">
        <v>185</v>
      </c>
      <c r="CM6" s="103" t="s">
        <v>185</v>
      </c>
      <c r="CN6" s="103" t="s">
        <v>185</v>
      </c>
      <c r="CO6" s="103" t="s">
        <v>185</v>
      </c>
      <c r="CP6" s="103" t="s">
        <v>185</v>
      </c>
      <c r="CQ6" s="103" t="s">
        <v>185</v>
      </c>
      <c r="CR6" s="103" t="s">
        <v>185</v>
      </c>
      <c r="CS6" s="103" t="s">
        <v>185</v>
      </c>
      <c r="CT6" s="103" t="s">
        <v>185</v>
      </c>
      <c r="CU6" s="103" t="s">
        <v>185</v>
      </c>
      <c r="CV6" s="103" t="s">
        <v>185</v>
      </c>
      <c r="CW6" s="103" t="s">
        <v>185</v>
      </c>
      <c r="CX6" s="103" t="s">
        <v>185</v>
      </c>
      <c r="CY6" s="103" t="s">
        <v>185</v>
      </c>
      <c r="CZ6" s="103" t="s">
        <v>185</v>
      </c>
      <c r="DA6" s="103" t="s">
        <v>185</v>
      </c>
      <c r="DB6" s="103" t="s">
        <v>185</v>
      </c>
      <c r="DC6" s="103" t="s">
        <v>185</v>
      </c>
      <c r="DD6" s="103" t="s">
        <v>185</v>
      </c>
      <c r="DE6" s="103" t="s">
        <v>185</v>
      </c>
      <c r="DF6" s="103" t="s">
        <v>185</v>
      </c>
      <c r="DG6" s="103" t="s">
        <v>185</v>
      </c>
      <c r="DH6" s="103" t="s">
        <v>185</v>
      </c>
      <c r="DI6" s="103" t="s">
        <v>185</v>
      </c>
      <c r="DJ6" s="103" t="s">
        <v>185</v>
      </c>
      <c r="DK6" s="103" t="s">
        <v>185</v>
      </c>
      <c r="DL6" s="103" t="s">
        <v>185</v>
      </c>
      <c r="DM6" s="103" t="s">
        <v>185</v>
      </c>
      <c r="DN6" s="103" t="s">
        <v>185</v>
      </c>
      <c r="DO6" s="103" t="s">
        <v>185</v>
      </c>
      <c r="DP6" s="103" t="s">
        <v>185</v>
      </c>
      <c r="DQ6" s="103" t="s">
        <v>185</v>
      </c>
      <c r="DR6" s="103" t="s">
        <v>185</v>
      </c>
      <c r="DS6" s="103" t="s">
        <v>185</v>
      </c>
      <c r="DT6" s="103" t="s">
        <v>185</v>
      </c>
      <c r="DU6" s="103" t="s">
        <v>185</v>
      </c>
      <c r="DV6" s="103" t="s">
        <v>185</v>
      </c>
      <c r="DW6" s="103" t="s">
        <v>185</v>
      </c>
      <c r="DX6" s="103" t="s">
        <v>185</v>
      </c>
      <c r="DY6" s="103" t="s">
        <v>185</v>
      </c>
      <c r="DZ6" s="103" t="s">
        <v>185</v>
      </c>
      <c r="EA6" s="103" t="s">
        <v>185</v>
      </c>
      <c r="EB6" s="103" t="s">
        <v>185</v>
      </c>
      <c r="EC6" s="103" t="s">
        <v>185</v>
      </c>
      <c r="ED6" s="103" t="s">
        <v>185</v>
      </c>
      <c r="EE6" s="103" t="s">
        <v>185</v>
      </c>
      <c r="EF6" s="103" t="s">
        <v>185</v>
      </c>
      <c r="EG6" s="103" t="s">
        <v>185</v>
      </c>
      <c r="EH6" s="103" t="s">
        <v>185</v>
      </c>
      <c r="EI6" s="103" t="s">
        <v>185</v>
      </c>
      <c r="EJ6" s="103" t="s">
        <v>185</v>
      </c>
      <c r="EK6" s="103" t="s">
        <v>185</v>
      </c>
      <c r="EL6" s="103" t="s">
        <v>185</v>
      </c>
      <c r="EM6" s="103" t="s">
        <v>185</v>
      </c>
      <c r="EN6" s="103" t="s">
        <v>185</v>
      </c>
      <c r="EO6" s="103" t="s">
        <v>185</v>
      </c>
      <c r="EP6" s="103" t="s">
        <v>185</v>
      </c>
      <c r="EQ6" s="103" t="s">
        <v>185</v>
      </c>
      <c r="ER6" s="103" t="s">
        <v>185</v>
      </c>
      <c r="ES6" s="103" t="s">
        <v>185</v>
      </c>
      <c r="ET6" s="103" t="s">
        <v>185</v>
      </c>
      <c r="EU6" s="103" t="s">
        <v>185</v>
      </c>
      <c r="EV6" s="103" t="s">
        <v>185</v>
      </c>
      <c r="EW6" s="103" t="s">
        <v>185</v>
      </c>
      <c r="EX6" s="103" t="s">
        <v>185</v>
      </c>
      <c r="EY6" s="103" t="s">
        <v>185</v>
      </c>
      <c r="EZ6" s="103" t="s">
        <v>185</v>
      </c>
      <c r="FA6" s="103" t="s">
        <v>185</v>
      </c>
      <c r="FB6" s="103" t="s">
        <v>185</v>
      </c>
      <c r="FC6" s="103" t="s">
        <v>185</v>
      </c>
      <c r="FD6" s="103" t="s">
        <v>185</v>
      </c>
      <c r="FE6" s="103" t="s">
        <v>185</v>
      </c>
      <c r="FF6" s="103" t="s">
        <v>185</v>
      </c>
      <c r="FG6" s="103" t="s">
        <v>185</v>
      </c>
      <c r="FH6" s="103" t="s">
        <v>185</v>
      </c>
      <c r="FI6" s="103" t="s">
        <v>185</v>
      </c>
      <c r="FJ6" s="103" t="s">
        <v>185</v>
      </c>
      <c r="FK6" s="103" t="s">
        <v>185</v>
      </c>
      <c r="FL6" s="103" t="s">
        <v>185</v>
      </c>
      <c r="FM6" s="103" t="s">
        <v>185</v>
      </c>
      <c r="FN6" s="103" t="s">
        <v>185</v>
      </c>
      <c r="FO6" s="103" t="s">
        <v>185</v>
      </c>
      <c r="FP6" s="103" t="s">
        <v>185</v>
      </c>
      <c r="FQ6" s="103" t="s">
        <v>185</v>
      </c>
      <c r="FR6" s="103" t="s">
        <v>185</v>
      </c>
      <c r="FS6" s="103" t="s">
        <v>185</v>
      </c>
      <c r="FT6" s="103" t="s">
        <v>185</v>
      </c>
      <c r="FU6" s="103" t="s">
        <v>185</v>
      </c>
      <c r="FV6" s="103" t="s">
        <v>185</v>
      </c>
      <c r="FW6" s="103" t="s">
        <v>185</v>
      </c>
      <c r="FX6" s="103" t="s">
        <v>185</v>
      </c>
      <c r="FY6" s="103" t="s">
        <v>185</v>
      </c>
      <c r="FZ6" s="103" t="s">
        <v>185</v>
      </c>
      <c r="GA6" s="103" t="s">
        <v>185</v>
      </c>
      <c r="GB6" s="103" t="s">
        <v>185</v>
      </c>
      <c r="GC6" s="103" t="s">
        <v>185</v>
      </c>
      <c r="GD6" s="103" t="s">
        <v>185</v>
      </c>
      <c r="GE6" s="103" t="s">
        <v>185</v>
      </c>
      <c r="GF6" s="103" t="s">
        <v>185</v>
      </c>
      <c r="GG6" s="103" t="s">
        <v>185</v>
      </c>
      <c r="GH6" s="103" t="s">
        <v>185</v>
      </c>
      <c r="GI6" s="103" t="s">
        <v>185</v>
      </c>
      <c r="GJ6" s="103" t="s">
        <v>185</v>
      </c>
      <c r="GK6" s="103" t="s">
        <v>185</v>
      </c>
      <c r="GL6" s="103" t="s">
        <v>185</v>
      </c>
      <c r="GM6" s="103" t="s">
        <v>185</v>
      </c>
      <c r="GN6" s="103" t="s">
        <v>185</v>
      </c>
      <c r="GO6" s="103" t="s">
        <v>185</v>
      </c>
      <c r="GP6" s="103" t="s">
        <v>185</v>
      </c>
      <c r="GQ6" s="103" t="s">
        <v>185</v>
      </c>
      <c r="GR6" s="103" t="s">
        <v>185</v>
      </c>
      <c r="GS6" s="103" t="s">
        <v>185</v>
      </c>
      <c r="GT6" s="103" t="s">
        <v>185</v>
      </c>
      <c r="GU6" s="103" t="s">
        <v>185</v>
      </c>
      <c r="GV6" s="103" t="s">
        <v>185</v>
      </c>
      <c r="GW6" s="103" t="s">
        <v>185</v>
      </c>
      <c r="GX6" s="103" t="s">
        <v>185</v>
      </c>
      <c r="GY6" s="103" t="s">
        <v>185</v>
      </c>
      <c r="GZ6" s="103" t="s">
        <v>185</v>
      </c>
      <c r="HA6" s="103" t="s">
        <v>185</v>
      </c>
      <c r="HB6" s="103" t="s">
        <v>185</v>
      </c>
      <c r="HC6" s="103" t="s">
        <v>185</v>
      </c>
      <c r="HD6" s="103" t="s">
        <v>185</v>
      </c>
      <c r="HE6" s="103" t="s">
        <v>185</v>
      </c>
      <c r="HF6" s="103" t="s">
        <v>185</v>
      </c>
      <c r="HG6" s="103" t="s">
        <v>185</v>
      </c>
      <c r="HH6" s="103" t="s">
        <v>185</v>
      </c>
      <c r="HI6" s="103" t="s">
        <v>185</v>
      </c>
      <c r="HJ6" s="103" t="s">
        <v>185</v>
      </c>
      <c r="HK6" s="103" t="s">
        <v>185</v>
      </c>
      <c r="HL6" s="103" t="s">
        <v>185</v>
      </c>
      <c r="HM6" s="103" t="s">
        <v>185</v>
      </c>
      <c r="HN6" s="103" t="s">
        <v>185</v>
      </c>
      <c r="HO6" s="103" t="s">
        <v>185</v>
      </c>
      <c r="HP6" s="103" t="s">
        <v>185</v>
      </c>
      <c r="HQ6" s="103" t="s">
        <v>185</v>
      </c>
      <c r="HR6" s="103" t="s">
        <v>185</v>
      </c>
      <c r="HS6" s="103" t="s">
        <v>185</v>
      </c>
      <c r="HT6" s="103" t="s">
        <v>185</v>
      </c>
      <c r="HU6" s="103" t="s">
        <v>185</v>
      </c>
      <c r="HV6" s="103" t="s">
        <v>185</v>
      </c>
      <c r="HW6" s="103" t="s">
        <v>185</v>
      </c>
      <c r="HX6" s="103" t="s">
        <v>185</v>
      </c>
      <c r="HY6" s="103" t="s">
        <v>185</v>
      </c>
      <c r="HZ6" s="103" t="s">
        <v>185</v>
      </c>
      <c r="IA6" s="103" t="s">
        <v>185</v>
      </c>
      <c r="IB6" s="103" t="s">
        <v>185</v>
      </c>
      <c r="IC6" s="103" t="s">
        <v>185</v>
      </c>
      <c r="ID6" s="103" t="s">
        <v>185</v>
      </c>
      <c r="IE6" s="103" t="s">
        <v>185</v>
      </c>
      <c r="IF6" s="103" t="s">
        <v>185</v>
      </c>
      <c r="IG6" s="103" t="s">
        <v>185</v>
      </c>
      <c r="IH6" s="103" t="s">
        <v>185</v>
      </c>
      <c r="II6" s="103" t="s">
        <v>185</v>
      </c>
      <c r="IJ6" s="103" t="s">
        <v>185</v>
      </c>
      <c r="IK6" s="103" t="s">
        <v>185</v>
      </c>
      <c r="IL6" s="103" t="s">
        <v>185</v>
      </c>
      <c r="IM6" s="103" t="s">
        <v>185</v>
      </c>
      <c r="IN6" s="103" t="s">
        <v>185</v>
      </c>
      <c r="IO6" s="103" t="s">
        <v>185</v>
      </c>
      <c r="IP6" s="103" t="s">
        <v>185</v>
      </c>
      <c r="IQ6" s="103" t="s">
        <v>185</v>
      </c>
      <c r="IR6" s="103" t="s">
        <v>185</v>
      </c>
      <c r="IS6" s="103" t="s">
        <v>185</v>
      </c>
      <c r="IT6" s="103" t="s">
        <v>185</v>
      </c>
      <c r="IU6" s="103" t="s">
        <v>185</v>
      </c>
      <c r="IV6" s="103" t="s">
        <v>185</v>
      </c>
    </row>
    <row r="7" spans="2:256" s="103" customFormat="1" ht="15">
      <c r="B7" s="103" t="s">
        <v>186</v>
      </c>
      <c r="C7" s="103" t="s">
        <v>186</v>
      </c>
      <c r="D7" s="103" t="s">
        <v>186</v>
      </c>
      <c r="E7" s="103" t="s">
        <v>186</v>
      </c>
      <c r="F7" s="103" t="s">
        <v>186</v>
      </c>
      <c r="G7" s="103" t="s">
        <v>186</v>
      </c>
      <c r="H7" s="103" t="s">
        <v>186</v>
      </c>
      <c r="I7" s="103" t="s">
        <v>186</v>
      </c>
      <c r="J7" s="103" t="s">
        <v>186</v>
      </c>
      <c r="K7" s="103" t="s">
        <v>186</v>
      </c>
      <c r="L7" s="103" t="s">
        <v>186</v>
      </c>
      <c r="M7" s="103" t="s">
        <v>186</v>
      </c>
      <c r="N7" s="103" t="s">
        <v>186</v>
      </c>
      <c r="O7" s="103" t="s">
        <v>186</v>
      </c>
      <c r="P7" s="103" t="s">
        <v>186</v>
      </c>
      <c r="Q7" s="103" t="s">
        <v>186</v>
      </c>
      <c r="R7" s="103" t="s">
        <v>186</v>
      </c>
      <c r="S7" s="103" t="s">
        <v>186</v>
      </c>
      <c r="T7" s="103" t="s">
        <v>186</v>
      </c>
      <c r="U7" s="103" t="s">
        <v>186</v>
      </c>
      <c r="V7" s="103" t="s">
        <v>186</v>
      </c>
      <c r="W7" s="103" t="s">
        <v>186</v>
      </c>
      <c r="X7" s="103" t="s">
        <v>186</v>
      </c>
      <c r="Y7" s="103" t="s">
        <v>186</v>
      </c>
      <c r="Z7" s="103" t="s">
        <v>186</v>
      </c>
      <c r="AA7" s="103" t="s">
        <v>186</v>
      </c>
      <c r="AB7" s="103" t="s">
        <v>186</v>
      </c>
      <c r="AC7" s="103" t="s">
        <v>186</v>
      </c>
      <c r="AD7" s="103" t="s">
        <v>186</v>
      </c>
      <c r="AE7" s="103" t="s">
        <v>186</v>
      </c>
      <c r="AF7" s="103" t="s">
        <v>186</v>
      </c>
      <c r="AG7" s="103" t="s">
        <v>186</v>
      </c>
      <c r="AH7" s="103" t="s">
        <v>186</v>
      </c>
      <c r="AI7" s="103" t="s">
        <v>186</v>
      </c>
      <c r="AJ7" s="103" t="s">
        <v>186</v>
      </c>
      <c r="AK7" s="103" t="s">
        <v>186</v>
      </c>
      <c r="AL7" s="103" t="s">
        <v>186</v>
      </c>
      <c r="AM7" s="103" t="s">
        <v>186</v>
      </c>
      <c r="AN7" s="103" t="s">
        <v>186</v>
      </c>
      <c r="AO7" s="103" t="s">
        <v>186</v>
      </c>
      <c r="AP7" s="103" t="s">
        <v>186</v>
      </c>
      <c r="AQ7" s="103" t="s">
        <v>186</v>
      </c>
      <c r="AR7" s="103" t="s">
        <v>186</v>
      </c>
      <c r="AS7" s="103" t="s">
        <v>186</v>
      </c>
      <c r="AT7" s="103" t="s">
        <v>186</v>
      </c>
      <c r="AU7" s="103" t="s">
        <v>186</v>
      </c>
      <c r="AV7" s="103" t="s">
        <v>186</v>
      </c>
      <c r="AW7" s="103" t="s">
        <v>186</v>
      </c>
      <c r="AX7" s="103" t="s">
        <v>186</v>
      </c>
      <c r="AY7" s="103" t="s">
        <v>186</v>
      </c>
      <c r="AZ7" s="103" t="s">
        <v>186</v>
      </c>
      <c r="BA7" s="103" t="s">
        <v>186</v>
      </c>
      <c r="BB7" s="103" t="s">
        <v>186</v>
      </c>
      <c r="BC7" s="103" t="s">
        <v>186</v>
      </c>
      <c r="BD7" s="103" t="s">
        <v>186</v>
      </c>
      <c r="BE7" s="103" t="s">
        <v>186</v>
      </c>
      <c r="BF7" s="103" t="s">
        <v>186</v>
      </c>
      <c r="BG7" s="103" t="s">
        <v>186</v>
      </c>
      <c r="BH7" s="103" t="s">
        <v>186</v>
      </c>
      <c r="BI7" s="103" t="s">
        <v>186</v>
      </c>
      <c r="BJ7" s="103" t="s">
        <v>186</v>
      </c>
      <c r="BK7" s="103" t="s">
        <v>186</v>
      </c>
      <c r="BL7" s="103" t="s">
        <v>186</v>
      </c>
      <c r="BM7" s="103" t="s">
        <v>186</v>
      </c>
      <c r="BN7" s="103" t="s">
        <v>186</v>
      </c>
      <c r="BO7" s="103" t="s">
        <v>186</v>
      </c>
      <c r="BP7" s="103" t="s">
        <v>186</v>
      </c>
      <c r="BQ7" s="103" t="s">
        <v>186</v>
      </c>
      <c r="BR7" s="103" t="s">
        <v>186</v>
      </c>
      <c r="BS7" s="103" t="s">
        <v>186</v>
      </c>
      <c r="BT7" s="103" t="s">
        <v>186</v>
      </c>
      <c r="BU7" s="103" t="s">
        <v>186</v>
      </c>
      <c r="BV7" s="103" t="s">
        <v>186</v>
      </c>
      <c r="BW7" s="103" t="s">
        <v>186</v>
      </c>
      <c r="BX7" s="103" t="s">
        <v>186</v>
      </c>
      <c r="BY7" s="103" t="s">
        <v>186</v>
      </c>
      <c r="BZ7" s="103" t="s">
        <v>186</v>
      </c>
      <c r="CA7" s="103" t="s">
        <v>186</v>
      </c>
      <c r="CB7" s="103" t="s">
        <v>186</v>
      </c>
      <c r="CC7" s="103" t="s">
        <v>186</v>
      </c>
      <c r="CD7" s="103" t="s">
        <v>186</v>
      </c>
      <c r="CE7" s="103" t="s">
        <v>186</v>
      </c>
      <c r="CF7" s="103" t="s">
        <v>186</v>
      </c>
      <c r="CG7" s="103" t="s">
        <v>186</v>
      </c>
      <c r="CH7" s="103" t="s">
        <v>186</v>
      </c>
      <c r="CI7" s="103" t="s">
        <v>186</v>
      </c>
      <c r="CJ7" s="103" t="s">
        <v>186</v>
      </c>
      <c r="CK7" s="103" t="s">
        <v>186</v>
      </c>
      <c r="CL7" s="103" t="s">
        <v>186</v>
      </c>
      <c r="CM7" s="103" t="s">
        <v>186</v>
      </c>
      <c r="CN7" s="103" t="s">
        <v>186</v>
      </c>
      <c r="CO7" s="103" t="s">
        <v>186</v>
      </c>
      <c r="CP7" s="103" t="s">
        <v>186</v>
      </c>
      <c r="CQ7" s="103" t="s">
        <v>186</v>
      </c>
      <c r="CR7" s="103" t="s">
        <v>186</v>
      </c>
      <c r="CS7" s="103" t="s">
        <v>186</v>
      </c>
      <c r="CT7" s="103" t="s">
        <v>186</v>
      </c>
      <c r="CU7" s="103" t="s">
        <v>186</v>
      </c>
      <c r="CV7" s="103" t="s">
        <v>186</v>
      </c>
      <c r="CW7" s="103" t="s">
        <v>186</v>
      </c>
      <c r="CX7" s="103" t="s">
        <v>186</v>
      </c>
      <c r="CY7" s="103" t="s">
        <v>186</v>
      </c>
      <c r="CZ7" s="103" t="s">
        <v>186</v>
      </c>
      <c r="DA7" s="103" t="s">
        <v>186</v>
      </c>
      <c r="DB7" s="103" t="s">
        <v>186</v>
      </c>
      <c r="DC7" s="103" t="s">
        <v>186</v>
      </c>
      <c r="DD7" s="103" t="s">
        <v>186</v>
      </c>
      <c r="DE7" s="103" t="s">
        <v>186</v>
      </c>
      <c r="DF7" s="103" t="s">
        <v>186</v>
      </c>
      <c r="DG7" s="103" t="s">
        <v>186</v>
      </c>
      <c r="DH7" s="103" t="s">
        <v>186</v>
      </c>
      <c r="DI7" s="103" t="s">
        <v>186</v>
      </c>
      <c r="DJ7" s="103" t="s">
        <v>186</v>
      </c>
      <c r="DK7" s="103" t="s">
        <v>186</v>
      </c>
      <c r="DL7" s="103" t="s">
        <v>186</v>
      </c>
      <c r="DM7" s="103" t="s">
        <v>186</v>
      </c>
      <c r="DN7" s="103" t="s">
        <v>186</v>
      </c>
      <c r="DO7" s="103" t="s">
        <v>186</v>
      </c>
      <c r="DP7" s="103" t="s">
        <v>186</v>
      </c>
      <c r="DQ7" s="103" t="s">
        <v>186</v>
      </c>
      <c r="DR7" s="103" t="s">
        <v>186</v>
      </c>
      <c r="DS7" s="103" t="s">
        <v>186</v>
      </c>
      <c r="DT7" s="103" t="s">
        <v>186</v>
      </c>
      <c r="DU7" s="103" t="s">
        <v>186</v>
      </c>
      <c r="DV7" s="103" t="s">
        <v>186</v>
      </c>
      <c r="DW7" s="103" t="s">
        <v>186</v>
      </c>
      <c r="DX7" s="103" t="s">
        <v>186</v>
      </c>
      <c r="DY7" s="103" t="s">
        <v>186</v>
      </c>
      <c r="DZ7" s="103" t="s">
        <v>186</v>
      </c>
      <c r="EA7" s="103" t="s">
        <v>186</v>
      </c>
      <c r="EB7" s="103" t="s">
        <v>186</v>
      </c>
      <c r="EC7" s="103" t="s">
        <v>186</v>
      </c>
      <c r="ED7" s="103" t="s">
        <v>186</v>
      </c>
      <c r="EE7" s="103" t="s">
        <v>186</v>
      </c>
      <c r="EF7" s="103" t="s">
        <v>186</v>
      </c>
      <c r="EG7" s="103" t="s">
        <v>186</v>
      </c>
      <c r="EH7" s="103" t="s">
        <v>186</v>
      </c>
      <c r="EI7" s="103" t="s">
        <v>186</v>
      </c>
      <c r="EJ7" s="103" t="s">
        <v>186</v>
      </c>
      <c r="EK7" s="103" t="s">
        <v>186</v>
      </c>
      <c r="EL7" s="103" t="s">
        <v>186</v>
      </c>
      <c r="EM7" s="103" t="s">
        <v>186</v>
      </c>
      <c r="EN7" s="103" t="s">
        <v>186</v>
      </c>
      <c r="EO7" s="103" t="s">
        <v>186</v>
      </c>
      <c r="EP7" s="103" t="s">
        <v>186</v>
      </c>
      <c r="EQ7" s="103" t="s">
        <v>186</v>
      </c>
      <c r="ER7" s="103" t="s">
        <v>186</v>
      </c>
      <c r="ES7" s="103" t="s">
        <v>186</v>
      </c>
      <c r="ET7" s="103" t="s">
        <v>186</v>
      </c>
      <c r="EU7" s="103" t="s">
        <v>186</v>
      </c>
      <c r="EV7" s="103" t="s">
        <v>186</v>
      </c>
      <c r="EW7" s="103" t="s">
        <v>186</v>
      </c>
      <c r="EX7" s="103" t="s">
        <v>186</v>
      </c>
      <c r="EY7" s="103" t="s">
        <v>186</v>
      </c>
      <c r="EZ7" s="103" t="s">
        <v>186</v>
      </c>
      <c r="FA7" s="103" t="s">
        <v>186</v>
      </c>
      <c r="FB7" s="103" t="s">
        <v>186</v>
      </c>
      <c r="FC7" s="103" t="s">
        <v>186</v>
      </c>
      <c r="FD7" s="103" t="s">
        <v>186</v>
      </c>
      <c r="FE7" s="103" t="s">
        <v>186</v>
      </c>
      <c r="FF7" s="103" t="s">
        <v>186</v>
      </c>
      <c r="FG7" s="103" t="s">
        <v>186</v>
      </c>
      <c r="FH7" s="103" t="s">
        <v>186</v>
      </c>
      <c r="FI7" s="103" t="s">
        <v>186</v>
      </c>
      <c r="FJ7" s="103" t="s">
        <v>186</v>
      </c>
      <c r="FK7" s="103" t="s">
        <v>186</v>
      </c>
      <c r="FL7" s="103" t="s">
        <v>186</v>
      </c>
      <c r="FM7" s="103" t="s">
        <v>186</v>
      </c>
      <c r="FN7" s="103" t="s">
        <v>186</v>
      </c>
      <c r="FO7" s="103" t="s">
        <v>186</v>
      </c>
      <c r="FP7" s="103" t="s">
        <v>186</v>
      </c>
      <c r="FQ7" s="103" t="s">
        <v>186</v>
      </c>
      <c r="FR7" s="103" t="s">
        <v>186</v>
      </c>
      <c r="FS7" s="103" t="s">
        <v>186</v>
      </c>
      <c r="FT7" s="103" t="s">
        <v>186</v>
      </c>
      <c r="FU7" s="103" t="s">
        <v>186</v>
      </c>
      <c r="FV7" s="103" t="s">
        <v>186</v>
      </c>
      <c r="FW7" s="103" t="s">
        <v>186</v>
      </c>
      <c r="FX7" s="103" t="s">
        <v>186</v>
      </c>
      <c r="FY7" s="103" t="s">
        <v>186</v>
      </c>
      <c r="FZ7" s="103" t="s">
        <v>186</v>
      </c>
      <c r="GA7" s="103" t="s">
        <v>186</v>
      </c>
      <c r="GB7" s="103" t="s">
        <v>186</v>
      </c>
      <c r="GC7" s="103" t="s">
        <v>186</v>
      </c>
      <c r="GD7" s="103" t="s">
        <v>186</v>
      </c>
      <c r="GE7" s="103" t="s">
        <v>186</v>
      </c>
      <c r="GF7" s="103" t="s">
        <v>186</v>
      </c>
      <c r="GG7" s="103" t="s">
        <v>186</v>
      </c>
      <c r="GH7" s="103" t="s">
        <v>186</v>
      </c>
      <c r="GI7" s="103" t="s">
        <v>186</v>
      </c>
      <c r="GJ7" s="103" t="s">
        <v>186</v>
      </c>
      <c r="GK7" s="103" t="s">
        <v>186</v>
      </c>
      <c r="GL7" s="103" t="s">
        <v>186</v>
      </c>
      <c r="GM7" s="103" t="s">
        <v>186</v>
      </c>
      <c r="GN7" s="103" t="s">
        <v>186</v>
      </c>
      <c r="GO7" s="103" t="s">
        <v>186</v>
      </c>
      <c r="GP7" s="103" t="s">
        <v>186</v>
      </c>
      <c r="GQ7" s="103" t="s">
        <v>186</v>
      </c>
      <c r="GR7" s="103" t="s">
        <v>186</v>
      </c>
      <c r="GS7" s="103" t="s">
        <v>186</v>
      </c>
      <c r="GT7" s="103" t="s">
        <v>186</v>
      </c>
      <c r="GU7" s="103" t="s">
        <v>186</v>
      </c>
      <c r="GV7" s="103" t="s">
        <v>186</v>
      </c>
      <c r="GW7" s="103" t="s">
        <v>186</v>
      </c>
      <c r="GX7" s="103" t="s">
        <v>186</v>
      </c>
      <c r="GY7" s="103" t="s">
        <v>186</v>
      </c>
      <c r="GZ7" s="103" t="s">
        <v>186</v>
      </c>
      <c r="HA7" s="103" t="s">
        <v>186</v>
      </c>
      <c r="HB7" s="103" t="s">
        <v>186</v>
      </c>
      <c r="HC7" s="103" t="s">
        <v>186</v>
      </c>
      <c r="HD7" s="103" t="s">
        <v>186</v>
      </c>
      <c r="HE7" s="103" t="s">
        <v>186</v>
      </c>
      <c r="HF7" s="103" t="s">
        <v>186</v>
      </c>
      <c r="HG7" s="103" t="s">
        <v>186</v>
      </c>
      <c r="HH7" s="103" t="s">
        <v>186</v>
      </c>
      <c r="HI7" s="103" t="s">
        <v>186</v>
      </c>
      <c r="HJ7" s="103" t="s">
        <v>186</v>
      </c>
      <c r="HK7" s="103" t="s">
        <v>186</v>
      </c>
      <c r="HL7" s="103" t="s">
        <v>186</v>
      </c>
      <c r="HM7" s="103" t="s">
        <v>186</v>
      </c>
      <c r="HN7" s="103" t="s">
        <v>186</v>
      </c>
      <c r="HO7" s="103" t="s">
        <v>186</v>
      </c>
      <c r="HP7" s="103" t="s">
        <v>186</v>
      </c>
      <c r="HQ7" s="103" t="s">
        <v>186</v>
      </c>
      <c r="HR7" s="103" t="s">
        <v>186</v>
      </c>
      <c r="HS7" s="103" t="s">
        <v>186</v>
      </c>
      <c r="HT7" s="103" t="s">
        <v>186</v>
      </c>
      <c r="HU7" s="103" t="s">
        <v>186</v>
      </c>
      <c r="HV7" s="103" t="s">
        <v>186</v>
      </c>
      <c r="HW7" s="103" t="s">
        <v>186</v>
      </c>
      <c r="HX7" s="103" t="s">
        <v>186</v>
      </c>
      <c r="HY7" s="103" t="s">
        <v>186</v>
      </c>
      <c r="HZ7" s="103" t="s">
        <v>186</v>
      </c>
      <c r="IA7" s="103" t="s">
        <v>186</v>
      </c>
      <c r="IB7" s="103" t="s">
        <v>186</v>
      </c>
      <c r="IC7" s="103" t="s">
        <v>186</v>
      </c>
      <c r="ID7" s="103" t="s">
        <v>186</v>
      </c>
      <c r="IE7" s="103" t="s">
        <v>186</v>
      </c>
      <c r="IF7" s="103" t="s">
        <v>186</v>
      </c>
      <c r="IG7" s="103" t="s">
        <v>186</v>
      </c>
      <c r="IH7" s="103" t="s">
        <v>186</v>
      </c>
      <c r="II7" s="103" t="s">
        <v>186</v>
      </c>
      <c r="IJ7" s="103" t="s">
        <v>186</v>
      </c>
      <c r="IK7" s="103" t="s">
        <v>186</v>
      </c>
      <c r="IL7" s="103" t="s">
        <v>186</v>
      </c>
      <c r="IM7" s="103" t="s">
        <v>186</v>
      </c>
      <c r="IN7" s="103" t="s">
        <v>186</v>
      </c>
      <c r="IO7" s="103" t="s">
        <v>186</v>
      </c>
      <c r="IP7" s="103" t="s">
        <v>186</v>
      </c>
      <c r="IQ7" s="103" t="s">
        <v>186</v>
      </c>
      <c r="IR7" s="103" t="s">
        <v>186</v>
      </c>
      <c r="IS7" s="103" t="s">
        <v>186</v>
      </c>
      <c r="IT7" s="103" t="s">
        <v>186</v>
      </c>
      <c r="IU7" s="103" t="s">
        <v>186</v>
      </c>
      <c r="IV7" s="103" t="s">
        <v>186</v>
      </c>
    </row>
    <row r="8" spans="2:256" s="103" customFormat="1" ht="30">
      <c r="B8" s="103" t="s">
        <v>187</v>
      </c>
      <c r="C8" s="103" t="s">
        <v>187</v>
      </c>
      <c r="D8" s="103" t="s">
        <v>187</v>
      </c>
      <c r="E8" s="103" t="s">
        <v>187</v>
      </c>
      <c r="F8" s="103" t="s">
        <v>187</v>
      </c>
      <c r="G8" s="103" t="s">
        <v>187</v>
      </c>
      <c r="H8" s="103" t="s">
        <v>187</v>
      </c>
      <c r="I8" s="103" t="s">
        <v>187</v>
      </c>
      <c r="J8" s="103" t="s">
        <v>187</v>
      </c>
      <c r="K8" s="103" t="s">
        <v>187</v>
      </c>
      <c r="L8" s="103" t="s">
        <v>187</v>
      </c>
      <c r="M8" s="103" t="s">
        <v>187</v>
      </c>
      <c r="N8" s="103" t="s">
        <v>187</v>
      </c>
      <c r="O8" s="103" t="s">
        <v>187</v>
      </c>
      <c r="P8" s="103" t="s">
        <v>187</v>
      </c>
      <c r="Q8" s="103" t="s">
        <v>187</v>
      </c>
      <c r="R8" s="103" t="s">
        <v>187</v>
      </c>
      <c r="S8" s="103" t="s">
        <v>187</v>
      </c>
      <c r="T8" s="103" t="s">
        <v>187</v>
      </c>
      <c r="U8" s="103" t="s">
        <v>187</v>
      </c>
      <c r="V8" s="103" t="s">
        <v>187</v>
      </c>
      <c r="W8" s="103" t="s">
        <v>187</v>
      </c>
      <c r="X8" s="103" t="s">
        <v>187</v>
      </c>
      <c r="Y8" s="103" t="s">
        <v>187</v>
      </c>
      <c r="Z8" s="103" t="s">
        <v>187</v>
      </c>
      <c r="AA8" s="103" t="s">
        <v>187</v>
      </c>
      <c r="AB8" s="103" t="s">
        <v>187</v>
      </c>
      <c r="AC8" s="103" t="s">
        <v>187</v>
      </c>
      <c r="AD8" s="103" t="s">
        <v>187</v>
      </c>
      <c r="AE8" s="103" t="s">
        <v>187</v>
      </c>
      <c r="AF8" s="103" t="s">
        <v>187</v>
      </c>
      <c r="AG8" s="103" t="s">
        <v>187</v>
      </c>
      <c r="AH8" s="103" t="s">
        <v>187</v>
      </c>
      <c r="AI8" s="103" t="s">
        <v>187</v>
      </c>
      <c r="AJ8" s="103" t="s">
        <v>187</v>
      </c>
      <c r="AK8" s="103" t="s">
        <v>187</v>
      </c>
      <c r="AL8" s="103" t="s">
        <v>187</v>
      </c>
      <c r="AM8" s="103" t="s">
        <v>187</v>
      </c>
      <c r="AN8" s="103" t="s">
        <v>187</v>
      </c>
      <c r="AO8" s="103" t="s">
        <v>187</v>
      </c>
      <c r="AP8" s="103" t="s">
        <v>187</v>
      </c>
      <c r="AQ8" s="103" t="s">
        <v>187</v>
      </c>
      <c r="AR8" s="103" t="s">
        <v>187</v>
      </c>
      <c r="AS8" s="103" t="s">
        <v>187</v>
      </c>
      <c r="AT8" s="103" t="s">
        <v>187</v>
      </c>
      <c r="AU8" s="103" t="s">
        <v>187</v>
      </c>
      <c r="AV8" s="103" t="s">
        <v>187</v>
      </c>
      <c r="AW8" s="103" t="s">
        <v>187</v>
      </c>
      <c r="AX8" s="103" t="s">
        <v>187</v>
      </c>
      <c r="AY8" s="103" t="s">
        <v>187</v>
      </c>
      <c r="AZ8" s="103" t="s">
        <v>187</v>
      </c>
      <c r="BA8" s="103" t="s">
        <v>187</v>
      </c>
      <c r="BB8" s="103" t="s">
        <v>187</v>
      </c>
      <c r="BC8" s="103" t="s">
        <v>187</v>
      </c>
      <c r="BD8" s="103" t="s">
        <v>187</v>
      </c>
      <c r="BE8" s="103" t="s">
        <v>187</v>
      </c>
      <c r="BF8" s="103" t="s">
        <v>187</v>
      </c>
      <c r="BG8" s="103" t="s">
        <v>187</v>
      </c>
      <c r="BH8" s="103" t="s">
        <v>187</v>
      </c>
      <c r="BI8" s="103" t="s">
        <v>187</v>
      </c>
      <c r="BJ8" s="103" t="s">
        <v>187</v>
      </c>
      <c r="BK8" s="103" t="s">
        <v>187</v>
      </c>
      <c r="BL8" s="103" t="s">
        <v>187</v>
      </c>
      <c r="BM8" s="103" t="s">
        <v>187</v>
      </c>
      <c r="BN8" s="103" t="s">
        <v>187</v>
      </c>
      <c r="BO8" s="103" t="s">
        <v>187</v>
      </c>
      <c r="BP8" s="103" t="s">
        <v>187</v>
      </c>
      <c r="BQ8" s="103" t="s">
        <v>187</v>
      </c>
      <c r="BR8" s="103" t="s">
        <v>187</v>
      </c>
      <c r="BS8" s="103" t="s">
        <v>187</v>
      </c>
      <c r="BT8" s="103" t="s">
        <v>187</v>
      </c>
      <c r="BU8" s="103" t="s">
        <v>187</v>
      </c>
      <c r="BV8" s="103" t="s">
        <v>187</v>
      </c>
      <c r="BW8" s="103" t="s">
        <v>187</v>
      </c>
      <c r="BX8" s="103" t="s">
        <v>187</v>
      </c>
      <c r="BY8" s="103" t="s">
        <v>187</v>
      </c>
      <c r="BZ8" s="103" t="s">
        <v>187</v>
      </c>
      <c r="CA8" s="103" t="s">
        <v>187</v>
      </c>
      <c r="CB8" s="103" t="s">
        <v>187</v>
      </c>
      <c r="CC8" s="103" t="s">
        <v>187</v>
      </c>
      <c r="CD8" s="103" t="s">
        <v>187</v>
      </c>
      <c r="CE8" s="103" t="s">
        <v>187</v>
      </c>
      <c r="CF8" s="103" t="s">
        <v>187</v>
      </c>
      <c r="CG8" s="103" t="s">
        <v>187</v>
      </c>
      <c r="CH8" s="103" t="s">
        <v>187</v>
      </c>
      <c r="CI8" s="103" t="s">
        <v>187</v>
      </c>
      <c r="CJ8" s="103" t="s">
        <v>187</v>
      </c>
      <c r="CK8" s="103" t="s">
        <v>187</v>
      </c>
      <c r="CL8" s="103" t="s">
        <v>187</v>
      </c>
      <c r="CM8" s="103" t="s">
        <v>187</v>
      </c>
      <c r="CN8" s="103" t="s">
        <v>187</v>
      </c>
      <c r="CO8" s="103" t="s">
        <v>187</v>
      </c>
      <c r="CP8" s="103" t="s">
        <v>187</v>
      </c>
      <c r="CQ8" s="103" t="s">
        <v>187</v>
      </c>
      <c r="CR8" s="103" t="s">
        <v>187</v>
      </c>
      <c r="CS8" s="103" t="s">
        <v>187</v>
      </c>
      <c r="CT8" s="103" t="s">
        <v>187</v>
      </c>
      <c r="CU8" s="103" t="s">
        <v>187</v>
      </c>
      <c r="CV8" s="103" t="s">
        <v>187</v>
      </c>
      <c r="CW8" s="103" t="s">
        <v>187</v>
      </c>
      <c r="CX8" s="103" t="s">
        <v>187</v>
      </c>
      <c r="CY8" s="103" t="s">
        <v>187</v>
      </c>
      <c r="CZ8" s="103" t="s">
        <v>187</v>
      </c>
      <c r="DA8" s="103" t="s">
        <v>187</v>
      </c>
      <c r="DB8" s="103" t="s">
        <v>187</v>
      </c>
      <c r="DC8" s="103" t="s">
        <v>187</v>
      </c>
      <c r="DD8" s="103" t="s">
        <v>187</v>
      </c>
      <c r="DE8" s="103" t="s">
        <v>187</v>
      </c>
      <c r="DF8" s="103" t="s">
        <v>187</v>
      </c>
      <c r="DG8" s="103" t="s">
        <v>187</v>
      </c>
      <c r="DH8" s="103" t="s">
        <v>187</v>
      </c>
      <c r="DI8" s="103" t="s">
        <v>187</v>
      </c>
      <c r="DJ8" s="103" t="s">
        <v>187</v>
      </c>
      <c r="DK8" s="103" t="s">
        <v>187</v>
      </c>
      <c r="DL8" s="103" t="s">
        <v>187</v>
      </c>
      <c r="DM8" s="103" t="s">
        <v>187</v>
      </c>
      <c r="DN8" s="103" t="s">
        <v>187</v>
      </c>
      <c r="DO8" s="103" t="s">
        <v>187</v>
      </c>
      <c r="DP8" s="103" t="s">
        <v>187</v>
      </c>
      <c r="DQ8" s="103" t="s">
        <v>187</v>
      </c>
      <c r="DR8" s="103" t="s">
        <v>187</v>
      </c>
      <c r="DS8" s="103" t="s">
        <v>187</v>
      </c>
      <c r="DT8" s="103" t="s">
        <v>187</v>
      </c>
      <c r="DU8" s="103" t="s">
        <v>187</v>
      </c>
      <c r="DV8" s="103" t="s">
        <v>187</v>
      </c>
      <c r="DW8" s="103" t="s">
        <v>187</v>
      </c>
      <c r="DX8" s="103" t="s">
        <v>187</v>
      </c>
      <c r="DY8" s="103" t="s">
        <v>187</v>
      </c>
      <c r="DZ8" s="103" t="s">
        <v>187</v>
      </c>
      <c r="EA8" s="103" t="s">
        <v>187</v>
      </c>
      <c r="EB8" s="103" t="s">
        <v>187</v>
      </c>
      <c r="EC8" s="103" t="s">
        <v>187</v>
      </c>
      <c r="ED8" s="103" t="s">
        <v>187</v>
      </c>
      <c r="EE8" s="103" t="s">
        <v>187</v>
      </c>
      <c r="EF8" s="103" t="s">
        <v>187</v>
      </c>
      <c r="EG8" s="103" t="s">
        <v>187</v>
      </c>
      <c r="EH8" s="103" t="s">
        <v>187</v>
      </c>
      <c r="EI8" s="103" t="s">
        <v>187</v>
      </c>
      <c r="EJ8" s="103" t="s">
        <v>187</v>
      </c>
      <c r="EK8" s="103" t="s">
        <v>187</v>
      </c>
      <c r="EL8" s="103" t="s">
        <v>187</v>
      </c>
      <c r="EM8" s="103" t="s">
        <v>187</v>
      </c>
      <c r="EN8" s="103" t="s">
        <v>187</v>
      </c>
      <c r="EO8" s="103" t="s">
        <v>187</v>
      </c>
      <c r="EP8" s="103" t="s">
        <v>187</v>
      </c>
      <c r="EQ8" s="103" t="s">
        <v>187</v>
      </c>
      <c r="ER8" s="103" t="s">
        <v>187</v>
      </c>
      <c r="ES8" s="103" t="s">
        <v>187</v>
      </c>
      <c r="ET8" s="103" t="s">
        <v>187</v>
      </c>
      <c r="EU8" s="103" t="s">
        <v>187</v>
      </c>
      <c r="EV8" s="103" t="s">
        <v>187</v>
      </c>
      <c r="EW8" s="103" t="s">
        <v>187</v>
      </c>
      <c r="EX8" s="103" t="s">
        <v>187</v>
      </c>
      <c r="EY8" s="103" t="s">
        <v>187</v>
      </c>
      <c r="EZ8" s="103" t="s">
        <v>187</v>
      </c>
      <c r="FA8" s="103" t="s">
        <v>187</v>
      </c>
      <c r="FB8" s="103" t="s">
        <v>187</v>
      </c>
      <c r="FC8" s="103" t="s">
        <v>187</v>
      </c>
      <c r="FD8" s="103" t="s">
        <v>187</v>
      </c>
      <c r="FE8" s="103" t="s">
        <v>187</v>
      </c>
      <c r="FF8" s="103" t="s">
        <v>187</v>
      </c>
      <c r="FG8" s="103" t="s">
        <v>187</v>
      </c>
      <c r="FH8" s="103" t="s">
        <v>187</v>
      </c>
      <c r="FI8" s="103" t="s">
        <v>187</v>
      </c>
      <c r="FJ8" s="103" t="s">
        <v>187</v>
      </c>
      <c r="FK8" s="103" t="s">
        <v>187</v>
      </c>
      <c r="FL8" s="103" t="s">
        <v>187</v>
      </c>
      <c r="FM8" s="103" t="s">
        <v>187</v>
      </c>
      <c r="FN8" s="103" t="s">
        <v>187</v>
      </c>
      <c r="FO8" s="103" t="s">
        <v>187</v>
      </c>
      <c r="FP8" s="103" t="s">
        <v>187</v>
      </c>
      <c r="FQ8" s="103" t="s">
        <v>187</v>
      </c>
      <c r="FR8" s="103" t="s">
        <v>187</v>
      </c>
      <c r="FS8" s="103" t="s">
        <v>187</v>
      </c>
      <c r="FT8" s="103" t="s">
        <v>187</v>
      </c>
      <c r="FU8" s="103" t="s">
        <v>187</v>
      </c>
      <c r="FV8" s="103" t="s">
        <v>187</v>
      </c>
      <c r="FW8" s="103" t="s">
        <v>187</v>
      </c>
      <c r="FX8" s="103" t="s">
        <v>187</v>
      </c>
      <c r="FY8" s="103" t="s">
        <v>187</v>
      </c>
      <c r="FZ8" s="103" t="s">
        <v>187</v>
      </c>
      <c r="GA8" s="103" t="s">
        <v>187</v>
      </c>
      <c r="GB8" s="103" t="s">
        <v>187</v>
      </c>
      <c r="GC8" s="103" t="s">
        <v>187</v>
      </c>
      <c r="GD8" s="103" t="s">
        <v>187</v>
      </c>
      <c r="GE8" s="103" t="s">
        <v>187</v>
      </c>
      <c r="GF8" s="103" t="s">
        <v>187</v>
      </c>
      <c r="GG8" s="103" t="s">
        <v>187</v>
      </c>
      <c r="GH8" s="103" t="s">
        <v>187</v>
      </c>
      <c r="GI8" s="103" t="s">
        <v>187</v>
      </c>
      <c r="GJ8" s="103" t="s">
        <v>187</v>
      </c>
      <c r="GK8" s="103" t="s">
        <v>187</v>
      </c>
      <c r="GL8" s="103" t="s">
        <v>187</v>
      </c>
      <c r="GM8" s="103" t="s">
        <v>187</v>
      </c>
      <c r="GN8" s="103" t="s">
        <v>187</v>
      </c>
      <c r="GO8" s="103" t="s">
        <v>187</v>
      </c>
      <c r="GP8" s="103" t="s">
        <v>187</v>
      </c>
      <c r="GQ8" s="103" t="s">
        <v>187</v>
      </c>
      <c r="GR8" s="103" t="s">
        <v>187</v>
      </c>
      <c r="GS8" s="103" t="s">
        <v>187</v>
      </c>
      <c r="GT8" s="103" t="s">
        <v>187</v>
      </c>
      <c r="GU8" s="103" t="s">
        <v>187</v>
      </c>
      <c r="GV8" s="103" t="s">
        <v>187</v>
      </c>
      <c r="GW8" s="103" t="s">
        <v>187</v>
      </c>
      <c r="GX8" s="103" t="s">
        <v>187</v>
      </c>
      <c r="GY8" s="103" t="s">
        <v>187</v>
      </c>
      <c r="GZ8" s="103" t="s">
        <v>187</v>
      </c>
      <c r="HA8" s="103" t="s">
        <v>187</v>
      </c>
      <c r="HB8" s="103" t="s">
        <v>187</v>
      </c>
      <c r="HC8" s="103" t="s">
        <v>187</v>
      </c>
      <c r="HD8" s="103" t="s">
        <v>187</v>
      </c>
      <c r="HE8" s="103" t="s">
        <v>187</v>
      </c>
      <c r="HF8" s="103" t="s">
        <v>187</v>
      </c>
      <c r="HG8" s="103" t="s">
        <v>187</v>
      </c>
      <c r="HH8" s="103" t="s">
        <v>187</v>
      </c>
      <c r="HI8" s="103" t="s">
        <v>187</v>
      </c>
      <c r="HJ8" s="103" t="s">
        <v>187</v>
      </c>
      <c r="HK8" s="103" t="s">
        <v>187</v>
      </c>
      <c r="HL8" s="103" t="s">
        <v>187</v>
      </c>
      <c r="HM8" s="103" t="s">
        <v>187</v>
      </c>
      <c r="HN8" s="103" t="s">
        <v>187</v>
      </c>
      <c r="HO8" s="103" t="s">
        <v>187</v>
      </c>
      <c r="HP8" s="103" t="s">
        <v>187</v>
      </c>
      <c r="HQ8" s="103" t="s">
        <v>187</v>
      </c>
      <c r="HR8" s="103" t="s">
        <v>187</v>
      </c>
      <c r="HS8" s="103" t="s">
        <v>187</v>
      </c>
      <c r="HT8" s="103" t="s">
        <v>187</v>
      </c>
      <c r="HU8" s="103" t="s">
        <v>187</v>
      </c>
      <c r="HV8" s="103" t="s">
        <v>187</v>
      </c>
      <c r="HW8" s="103" t="s">
        <v>187</v>
      </c>
      <c r="HX8" s="103" t="s">
        <v>187</v>
      </c>
      <c r="HY8" s="103" t="s">
        <v>187</v>
      </c>
      <c r="HZ8" s="103" t="s">
        <v>187</v>
      </c>
      <c r="IA8" s="103" t="s">
        <v>187</v>
      </c>
      <c r="IB8" s="103" t="s">
        <v>187</v>
      </c>
      <c r="IC8" s="103" t="s">
        <v>187</v>
      </c>
      <c r="ID8" s="103" t="s">
        <v>187</v>
      </c>
      <c r="IE8" s="103" t="s">
        <v>187</v>
      </c>
      <c r="IF8" s="103" t="s">
        <v>187</v>
      </c>
      <c r="IG8" s="103" t="s">
        <v>187</v>
      </c>
      <c r="IH8" s="103" t="s">
        <v>187</v>
      </c>
      <c r="II8" s="103" t="s">
        <v>187</v>
      </c>
      <c r="IJ8" s="103" t="s">
        <v>187</v>
      </c>
      <c r="IK8" s="103" t="s">
        <v>187</v>
      </c>
      <c r="IL8" s="103" t="s">
        <v>187</v>
      </c>
      <c r="IM8" s="103" t="s">
        <v>187</v>
      </c>
      <c r="IN8" s="103" t="s">
        <v>187</v>
      </c>
      <c r="IO8" s="103" t="s">
        <v>187</v>
      </c>
      <c r="IP8" s="103" t="s">
        <v>187</v>
      </c>
      <c r="IQ8" s="103" t="s">
        <v>187</v>
      </c>
      <c r="IR8" s="103" t="s">
        <v>187</v>
      </c>
      <c r="IS8" s="103" t="s">
        <v>187</v>
      </c>
      <c r="IT8" s="103" t="s">
        <v>187</v>
      </c>
      <c r="IU8" s="103" t="s">
        <v>187</v>
      </c>
      <c r="IV8" s="103" t="s">
        <v>187</v>
      </c>
    </row>
    <row r="9" spans="2:256" s="103" customFormat="1" ht="15">
      <c r="B9" s="103" t="s">
        <v>188</v>
      </c>
      <c r="C9" s="103" t="s">
        <v>188</v>
      </c>
      <c r="D9" s="103" t="s">
        <v>188</v>
      </c>
      <c r="E9" s="103" t="s">
        <v>188</v>
      </c>
      <c r="F9" s="103" t="s">
        <v>188</v>
      </c>
      <c r="G9" s="103" t="s">
        <v>188</v>
      </c>
      <c r="H9" s="103" t="s">
        <v>188</v>
      </c>
      <c r="I9" s="103" t="s">
        <v>188</v>
      </c>
      <c r="J9" s="103" t="s">
        <v>188</v>
      </c>
      <c r="K9" s="103" t="s">
        <v>188</v>
      </c>
      <c r="L9" s="103" t="s">
        <v>188</v>
      </c>
      <c r="M9" s="103" t="s">
        <v>188</v>
      </c>
      <c r="N9" s="103" t="s">
        <v>188</v>
      </c>
      <c r="O9" s="103" t="s">
        <v>188</v>
      </c>
      <c r="P9" s="103" t="s">
        <v>188</v>
      </c>
      <c r="Q9" s="103" t="s">
        <v>188</v>
      </c>
      <c r="R9" s="103" t="s">
        <v>188</v>
      </c>
      <c r="S9" s="103" t="s">
        <v>188</v>
      </c>
      <c r="T9" s="103" t="s">
        <v>188</v>
      </c>
      <c r="U9" s="103" t="s">
        <v>188</v>
      </c>
      <c r="V9" s="103" t="s">
        <v>188</v>
      </c>
      <c r="W9" s="103" t="s">
        <v>188</v>
      </c>
      <c r="X9" s="103" t="s">
        <v>188</v>
      </c>
      <c r="Y9" s="103" t="s">
        <v>188</v>
      </c>
      <c r="Z9" s="103" t="s">
        <v>188</v>
      </c>
      <c r="AA9" s="103" t="s">
        <v>188</v>
      </c>
      <c r="AB9" s="103" t="s">
        <v>188</v>
      </c>
      <c r="AC9" s="103" t="s">
        <v>188</v>
      </c>
      <c r="AD9" s="103" t="s">
        <v>188</v>
      </c>
      <c r="AE9" s="103" t="s">
        <v>188</v>
      </c>
      <c r="AF9" s="103" t="s">
        <v>188</v>
      </c>
      <c r="AG9" s="103" t="s">
        <v>188</v>
      </c>
      <c r="AH9" s="103" t="s">
        <v>188</v>
      </c>
      <c r="AI9" s="103" t="s">
        <v>188</v>
      </c>
      <c r="AJ9" s="103" t="s">
        <v>188</v>
      </c>
      <c r="AK9" s="103" t="s">
        <v>188</v>
      </c>
      <c r="AL9" s="103" t="s">
        <v>188</v>
      </c>
      <c r="AM9" s="103" t="s">
        <v>188</v>
      </c>
      <c r="AN9" s="103" t="s">
        <v>188</v>
      </c>
      <c r="AO9" s="103" t="s">
        <v>188</v>
      </c>
      <c r="AP9" s="103" t="s">
        <v>188</v>
      </c>
      <c r="AQ9" s="103" t="s">
        <v>188</v>
      </c>
      <c r="AR9" s="103" t="s">
        <v>188</v>
      </c>
      <c r="AS9" s="103" t="s">
        <v>188</v>
      </c>
      <c r="AT9" s="103" t="s">
        <v>188</v>
      </c>
      <c r="AU9" s="103" t="s">
        <v>188</v>
      </c>
      <c r="AV9" s="103" t="s">
        <v>188</v>
      </c>
      <c r="AW9" s="103" t="s">
        <v>188</v>
      </c>
      <c r="AX9" s="103" t="s">
        <v>188</v>
      </c>
      <c r="AY9" s="103" t="s">
        <v>188</v>
      </c>
      <c r="AZ9" s="103" t="s">
        <v>188</v>
      </c>
      <c r="BA9" s="103" t="s">
        <v>188</v>
      </c>
      <c r="BB9" s="103" t="s">
        <v>188</v>
      </c>
      <c r="BC9" s="103" t="s">
        <v>188</v>
      </c>
      <c r="BD9" s="103" t="s">
        <v>188</v>
      </c>
      <c r="BE9" s="103" t="s">
        <v>188</v>
      </c>
      <c r="BF9" s="103" t="s">
        <v>188</v>
      </c>
      <c r="BG9" s="103" t="s">
        <v>188</v>
      </c>
      <c r="BH9" s="103" t="s">
        <v>188</v>
      </c>
      <c r="BI9" s="103" t="s">
        <v>188</v>
      </c>
      <c r="BJ9" s="103" t="s">
        <v>188</v>
      </c>
      <c r="BK9" s="103" t="s">
        <v>188</v>
      </c>
      <c r="BL9" s="103" t="s">
        <v>188</v>
      </c>
      <c r="BM9" s="103" t="s">
        <v>188</v>
      </c>
      <c r="BN9" s="103" t="s">
        <v>188</v>
      </c>
      <c r="BO9" s="103" t="s">
        <v>188</v>
      </c>
      <c r="BP9" s="103" t="s">
        <v>188</v>
      </c>
      <c r="BQ9" s="103" t="s">
        <v>188</v>
      </c>
      <c r="BR9" s="103" t="s">
        <v>188</v>
      </c>
      <c r="BS9" s="103" t="s">
        <v>188</v>
      </c>
      <c r="BT9" s="103" t="s">
        <v>188</v>
      </c>
      <c r="BU9" s="103" t="s">
        <v>188</v>
      </c>
      <c r="BV9" s="103" t="s">
        <v>188</v>
      </c>
      <c r="BW9" s="103" t="s">
        <v>188</v>
      </c>
      <c r="BX9" s="103" t="s">
        <v>188</v>
      </c>
      <c r="BY9" s="103" t="s">
        <v>188</v>
      </c>
      <c r="BZ9" s="103" t="s">
        <v>188</v>
      </c>
      <c r="CA9" s="103" t="s">
        <v>188</v>
      </c>
      <c r="CB9" s="103" t="s">
        <v>188</v>
      </c>
      <c r="CC9" s="103" t="s">
        <v>188</v>
      </c>
      <c r="CD9" s="103" t="s">
        <v>188</v>
      </c>
      <c r="CE9" s="103" t="s">
        <v>188</v>
      </c>
      <c r="CF9" s="103" t="s">
        <v>188</v>
      </c>
      <c r="CG9" s="103" t="s">
        <v>188</v>
      </c>
      <c r="CH9" s="103" t="s">
        <v>188</v>
      </c>
      <c r="CI9" s="103" t="s">
        <v>188</v>
      </c>
      <c r="CJ9" s="103" t="s">
        <v>188</v>
      </c>
      <c r="CK9" s="103" t="s">
        <v>188</v>
      </c>
      <c r="CL9" s="103" t="s">
        <v>188</v>
      </c>
      <c r="CM9" s="103" t="s">
        <v>188</v>
      </c>
      <c r="CN9" s="103" t="s">
        <v>188</v>
      </c>
      <c r="CO9" s="103" t="s">
        <v>188</v>
      </c>
      <c r="CP9" s="103" t="s">
        <v>188</v>
      </c>
      <c r="CQ9" s="103" t="s">
        <v>188</v>
      </c>
      <c r="CR9" s="103" t="s">
        <v>188</v>
      </c>
      <c r="CS9" s="103" t="s">
        <v>188</v>
      </c>
      <c r="CT9" s="103" t="s">
        <v>188</v>
      </c>
      <c r="CU9" s="103" t="s">
        <v>188</v>
      </c>
      <c r="CV9" s="103" t="s">
        <v>188</v>
      </c>
      <c r="CW9" s="103" t="s">
        <v>188</v>
      </c>
      <c r="CX9" s="103" t="s">
        <v>188</v>
      </c>
      <c r="CY9" s="103" t="s">
        <v>188</v>
      </c>
      <c r="CZ9" s="103" t="s">
        <v>188</v>
      </c>
      <c r="DA9" s="103" t="s">
        <v>188</v>
      </c>
      <c r="DB9" s="103" t="s">
        <v>188</v>
      </c>
      <c r="DC9" s="103" t="s">
        <v>188</v>
      </c>
      <c r="DD9" s="103" t="s">
        <v>188</v>
      </c>
      <c r="DE9" s="103" t="s">
        <v>188</v>
      </c>
      <c r="DF9" s="103" t="s">
        <v>188</v>
      </c>
      <c r="DG9" s="103" t="s">
        <v>188</v>
      </c>
      <c r="DH9" s="103" t="s">
        <v>188</v>
      </c>
      <c r="DI9" s="103" t="s">
        <v>188</v>
      </c>
      <c r="DJ9" s="103" t="s">
        <v>188</v>
      </c>
      <c r="DK9" s="103" t="s">
        <v>188</v>
      </c>
      <c r="DL9" s="103" t="s">
        <v>188</v>
      </c>
      <c r="DM9" s="103" t="s">
        <v>188</v>
      </c>
      <c r="DN9" s="103" t="s">
        <v>188</v>
      </c>
      <c r="DO9" s="103" t="s">
        <v>188</v>
      </c>
      <c r="DP9" s="103" t="s">
        <v>188</v>
      </c>
      <c r="DQ9" s="103" t="s">
        <v>188</v>
      </c>
      <c r="DR9" s="103" t="s">
        <v>188</v>
      </c>
      <c r="DS9" s="103" t="s">
        <v>188</v>
      </c>
      <c r="DT9" s="103" t="s">
        <v>188</v>
      </c>
      <c r="DU9" s="103" t="s">
        <v>188</v>
      </c>
      <c r="DV9" s="103" t="s">
        <v>188</v>
      </c>
      <c r="DW9" s="103" t="s">
        <v>188</v>
      </c>
      <c r="DX9" s="103" t="s">
        <v>188</v>
      </c>
      <c r="DY9" s="103" t="s">
        <v>188</v>
      </c>
      <c r="DZ9" s="103" t="s">
        <v>188</v>
      </c>
      <c r="EA9" s="103" t="s">
        <v>188</v>
      </c>
      <c r="EB9" s="103" t="s">
        <v>188</v>
      </c>
      <c r="EC9" s="103" t="s">
        <v>188</v>
      </c>
      <c r="ED9" s="103" t="s">
        <v>188</v>
      </c>
      <c r="EE9" s="103" t="s">
        <v>188</v>
      </c>
      <c r="EF9" s="103" t="s">
        <v>188</v>
      </c>
      <c r="EG9" s="103" t="s">
        <v>188</v>
      </c>
      <c r="EH9" s="103" t="s">
        <v>188</v>
      </c>
      <c r="EI9" s="103" t="s">
        <v>188</v>
      </c>
      <c r="EJ9" s="103" t="s">
        <v>188</v>
      </c>
      <c r="EK9" s="103" t="s">
        <v>188</v>
      </c>
      <c r="EL9" s="103" t="s">
        <v>188</v>
      </c>
      <c r="EM9" s="103" t="s">
        <v>188</v>
      </c>
      <c r="EN9" s="103" t="s">
        <v>188</v>
      </c>
      <c r="EO9" s="103" t="s">
        <v>188</v>
      </c>
      <c r="EP9" s="103" t="s">
        <v>188</v>
      </c>
      <c r="EQ9" s="103" t="s">
        <v>188</v>
      </c>
      <c r="ER9" s="103" t="s">
        <v>188</v>
      </c>
      <c r="ES9" s="103" t="s">
        <v>188</v>
      </c>
      <c r="ET9" s="103" t="s">
        <v>188</v>
      </c>
      <c r="EU9" s="103" t="s">
        <v>188</v>
      </c>
      <c r="EV9" s="103" t="s">
        <v>188</v>
      </c>
      <c r="EW9" s="103" t="s">
        <v>188</v>
      </c>
      <c r="EX9" s="103" t="s">
        <v>188</v>
      </c>
      <c r="EY9" s="103" t="s">
        <v>188</v>
      </c>
      <c r="EZ9" s="103" t="s">
        <v>188</v>
      </c>
      <c r="FA9" s="103" t="s">
        <v>188</v>
      </c>
      <c r="FB9" s="103" t="s">
        <v>188</v>
      </c>
      <c r="FC9" s="103" t="s">
        <v>188</v>
      </c>
      <c r="FD9" s="103" t="s">
        <v>188</v>
      </c>
      <c r="FE9" s="103" t="s">
        <v>188</v>
      </c>
      <c r="FF9" s="103" t="s">
        <v>188</v>
      </c>
      <c r="FG9" s="103" t="s">
        <v>188</v>
      </c>
      <c r="FH9" s="103" t="s">
        <v>188</v>
      </c>
      <c r="FI9" s="103" t="s">
        <v>188</v>
      </c>
      <c r="FJ9" s="103" t="s">
        <v>188</v>
      </c>
      <c r="FK9" s="103" t="s">
        <v>188</v>
      </c>
      <c r="FL9" s="103" t="s">
        <v>188</v>
      </c>
      <c r="FM9" s="103" t="s">
        <v>188</v>
      </c>
      <c r="FN9" s="103" t="s">
        <v>188</v>
      </c>
      <c r="FO9" s="103" t="s">
        <v>188</v>
      </c>
      <c r="FP9" s="103" t="s">
        <v>188</v>
      </c>
      <c r="FQ9" s="103" t="s">
        <v>188</v>
      </c>
      <c r="FR9" s="103" t="s">
        <v>188</v>
      </c>
      <c r="FS9" s="103" t="s">
        <v>188</v>
      </c>
      <c r="FT9" s="103" t="s">
        <v>188</v>
      </c>
      <c r="FU9" s="103" t="s">
        <v>188</v>
      </c>
      <c r="FV9" s="103" t="s">
        <v>188</v>
      </c>
      <c r="FW9" s="103" t="s">
        <v>188</v>
      </c>
      <c r="FX9" s="103" t="s">
        <v>188</v>
      </c>
      <c r="FY9" s="103" t="s">
        <v>188</v>
      </c>
      <c r="FZ9" s="103" t="s">
        <v>188</v>
      </c>
      <c r="GA9" s="103" t="s">
        <v>188</v>
      </c>
      <c r="GB9" s="103" t="s">
        <v>188</v>
      </c>
      <c r="GC9" s="103" t="s">
        <v>188</v>
      </c>
      <c r="GD9" s="103" t="s">
        <v>188</v>
      </c>
      <c r="GE9" s="103" t="s">
        <v>188</v>
      </c>
      <c r="GF9" s="103" t="s">
        <v>188</v>
      </c>
      <c r="GG9" s="103" t="s">
        <v>188</v>
      </c>
      <c r="GH9" s="103" t="s">
        <v>188</v>
      </c>
      <c r="GI9" s="103" t="s">
        <v>188</v>
      </c>
      <c r="GJ9" s="103" t="s">
        <v>188</v>
      </c>
      <c r="GK9" s="103" t="s">
        <v>188</v>
      </c>
      <c r="GL9" s="103" t="s">
        <v>188</v>
      </c>
      <c r="GM9" s="103" t="s">
        <v>188</v>
      </c>
      <c r="GN9" s="103" t="s">
        <v>188</v>
      </c>
      <c r="GO9" s="103" t="s">
        <v>188</v>
      </c>
      <c r="GP9" s="103" t="s">
        <v>188</v>
      </c>
      <c r="GQ9" s="103" t="s">
        <v>188</v>
      </c>
      <c r="GR9" s="103" t="s">
        <v>188</v>
      </c>
      <c r="GS9" s="103" t="s">
        <v>188</v>
      </c>
      <c r="GT9" s="103" t="s">
        <v>188</v>
      </c>
      <c r="GU9" s="103" t="s">
        <v>188</v>
      </c>
      <c r="GV9" s="103" t="s">
        <v>188</v>
      </c>
      <c r="GW9" s="103" t="s">
        <v>188</v>
      </c>
      <c r="GX9" s="103" t="s">
        <v>188</v>
      </c>
      <c r="GY9" s="103" t="s">
        <v>188</v>
      </c>
      <c r="GZ9" s="103" t="s">
        <v>188</v>
      </c>
      <c r="HA9" s="103" t="s">
        <v>188</v>
      </c>
      <c r="HB9" s="103" t="s">
        <v>188</v>
      </c>
      <c r="HC9" s="103" t="s">
        <v>188</v>
      </c>
      <c r="HD9" s="103" t="s">
        <v>188</v>
      </c>
      <c r="HE9" s="103" t="s">
        <v>188</v>
      </c>
      <c r="HF9" s="103" t="s">
        <v>188</v>
      </c>
      <c r="HG9" s="103" t="s">
        <v>188</v>
      </c>
      <c r="HH9" s="103" t="s">
        <v>188</v>
      </c>
      <c r="HI9" s="103" t="s">
        <v>188</v>
      </c>
      <c r="HJ9" s="103" t="s">
        <v>188</v>
      </c>
      <c r="HK9" s="103" t="s">
        <v>188</v>
      </c>
      <c r="HL9" s="103" t="s">
        <v>188</v>
      </c>
      <c r="HM9" s="103" t="s">
        <v>188</v>
      </c>
      <c r="HN9" s="103" t="s">
        <v>188</v>
      </c>
      <c r="HO9" s="103" t="s">
        <v>188</v>
      </c>
      <c r="HP9" s="103" t="s">
        <v>188</v>
      </c>
      <c r="HQ9" s="103" t="s">
        <v>188</v>
      </c>
      <c r="HR9" s="103" t="s">
        <v>188</v>
      </c>
      <c r="HS9" s="103" t="s">
        <v>188</v>
      </c>
      <c r="HT9" s="103" t="s">
        <v>188</v>
      </c>
      <c r="HU9" s="103" t="s">
        <v>188</v>
      </c>
      <c r="HV9" s="103" t="s">
        <v>188</v>
      </c>
      <c r="HW9" s="103" t="s">
        <v>188</v>
      </c>
      <c r="HX9" s="103" t="s">
        <v>188</v>
      </c>
      <c r="HY9" s="103" t="s">
        <v>188</v>
      </c>
      <c r="HZ9" s="103" t="s">
        <v>188</v>
      </c>
      <c r="IA9" s="103" t="s">
        <v>188</v>
      </c>
      <c r="IB9" s="103" t="s">
        <v>188</v>
      </c>
      <c r="IC9" s="103" t="s">
        <v>188</v>
      </c>
      <c r="ID9" s="103" t="s">
        <v>188</v>
      </c>
      <c r="IE9" s="103" t="s">
        <v>188</v>
      </c>
      <c r="IF9" s="103" t="s">
        <v>188</v>
      </c>
      <c r="IG9" s="103" t="s">
        <v>188</v>
      </c>
      <c r="IH9" s="103" t="s">
        <v>188</v>
      </c>
      <c r="II9" s="103" t="s">
        <v>188</v>
      </c>
      <c r="IJ9" s="103" t="s">
        <v>188</v>
      </c>
      <c r="IK9" s="103" t="s">
        <v>188</v>
      </c>
      <c r="IL9" s="103" t="s">
        <v>188</v>
      </c>
      <c r="IM9" s="103" t="s">
        <v>188</v>
      </c>
      <c r="IN9" s="103" t="s">
        <v>188</v>
      </c>
      <c r="IO9" s="103" t="s">
        <v>188</v>
      </c>
      <c r="IP9" s="103" t="s">
        <v>188</v>
      </c>
      <c r="IQ9" s="103" t="s">
        <v>188</v>
      </c>
      <c r="IR9" s="103" t="s">
        <v>188</v>
      </c>
      <c r="IS9" s="103" t="s">
        <v>188</v>
      </c>
      <c r="IT9" s="103" t="s">
        <v>188</v>
      </c>
      <c r="IU9" s="103" t="s">
        <v>188</v>
      </c>
      <c r="IV9" s="103" t="s">
        <v>188</v>
      </c>
    </row>
    <row r="10" spans="2:256" s="103" customFormat="1" ht="15">
      <c r="B10" s="103" t="s">
        <v>189</v>
      </c>
      <c r="C10" s="103" t="s">
        <v>189</v>
      </c>
      <c r="D10" s="103" t="s">
        <v>189</v>
      </c>
      <c r="E10" s="103" t="s">
        <v>189</v>
      </c>
      <c r="F10" s="103" t="s">
        <v>189</v>
      </c>
      <c r="G10" s="103" t="s">
        <v>189</v>
      </c>
      <c r="H10" s="103" t="s">
        <v>189</v>
      </c>
      <c r="I10" s="103" t="s">
        <v>189</v>
      </c>
      <c r="J10" s="103" t="s">
        <v>189</v>
      </c>
      <c r="K10" s="103" t="s">
        <v>189</v>
      </c>
      <c r="L10" s="103" t="s">
        <v>189</v>
      </c>
      <c r="M10" s="103" t="s">
        <v>189</v>
      </c>
      <c r="N10" s="103" t="s">
        <v>189</v>
      </c>
      <c r="O10" s="103" t="s">
        <v>189</v>
      </c>
      <c r="P10" s="103" t="s">
        <v>189</v>
      </c>
      <c r="Q10" s="103" t="s">
        <v>189</v>
      </c>
      <c r="R10" s="103" t="s">
        <v>189</v>
      </c>
      <c r="S10" s="103" t="s">
        <v>189</v>
      </c>
      <c r="T10" s="103" t="s">
        <v>189</v>
      </c>
      <c r="U10" s="103" t="s">
        <v>189</v>
      </c>
      <c r="V10" s="103" t="s">
        <v>189</v>
      </c>
      <c r="W10" s="103" t="s">
        <v>189</v>
      </c>
      <c r="X10" s="103" t="s">
        <v>189</v>
      </c>
      <c r="Y10" s="103" t="s">
        <v>189</v>
      </c>
      <c r="Z10" s="103" t="s">
        <v>189</v>
      </c>
      <c r="AA10" s="103" t="s">
        <v>189</v>
      </c>
      <c r="AB10" s="103" t="s">
        <v>189</v>
      </c>
      <c r="AC10" s="103" t="s">
        <v>189</v>
      </c>
      <c r="AD10" s="103" t="s">
        <v>189</v>
      </c>
      <c r="AE10" s="103" t="s">
        <v>189</v>
      </c>
      <c r="AF10" s="103" t="s">
        <v>189</v>
      </c>
      <c r="AG10" s="103" t="s">
        <v>189</v>
      </c>
      <c r="AH10" s="103" t="s">
        <v>189</v>
      </c>
      <c r="AI10" s="103" t="s">
        <v>189</v>
      </c>
      <c r="AJ10" s="103" t="s">
        <v>189</v>
      </c>
      <c r="AK10" s="103" t="s">
        <v>189</v>
      </c>
      <c r="AL10" s="103" t="s">
        <v>189</v>
      </c>
      <c r="AM10" s="103" t="s">
        <v>189</v>
      </c>
      <c r="AN10" s="103" t="s">
        <v>189</v>
      </c>
      <c r="AO10" s="103" t="s">
        <v>189</v>
      </c>
      <c r="AP10" s="103" t="s">
        <v>189</v>
      </c>
      <c r="AQ10" s="103" t="s">
        <v>189</v>
      </c>
      <c r="AR10" s="103" t="s">
        <v>189</v>
      </c>
      <c r="AS10" s="103" t="s">
        <v>189</v>
      </c>
      <c r="AT10" s="103" t="s">
        <v>189</v>
      </c>
      <c r="AU10" s="103" t="s">
        <v>189</v>
      </c>
      <c r="AV10" s="103" t="s">
        <v>189</v>
      </c>
      <c r="AW10" s="103" t="s">
        <v>189</v>
      </c>
      <c r="AX10" s="103" t="s">
        <v>189</v>
      </c>
      <c r="AY10" s="103" t="s">
        <v>189</v>
      </c>
      <c r="AZ10" s="103" t="s">
        <v>189</v>
      </c>
      <c r="BA10" s="103" t="s">
        <v>189</v>
      </c>
      <c r="BB10" s="103" t="s">
        <v>189</v>
      </c>
      <c r="BC10" s="103" t="s">
        <v>189</v>
      </c>
      <c r="BD10" s="103" t="s">
        <v>189</v>
      </c>
      <c r="BE10" s="103" t="s">
        <v>189</v>
      </c>
      <c r="BF10" s="103" t="s">
        <v>189</v>
      </c>
      <c r="BG10" s="103" t="s">
        <v>189</v>
      </c>
      <c r="BH10" s="103" t="s">
        <v>189</v>
      </c>
      <c r="BI10" s="103" t="s">
        <v>189</v>
      </c>
      <c r="BJ10" s="103" t="s">
        <v>189</v>
      </c>
      <c r="BK10" s="103" t="s">
        <v>189</v>
      </c>
      <c r="BL10" s="103" t="s">
        <v>189</v>
      </c>
      <c r="BM10" s="103" t="s">
        <v>189</v>
      </c>
      <c r="BN10" s="103" t="s">
        <v>189</v>
      </c>
      <c r="BO10" s="103" t="s">
        <v>189</v>
      </c>
      <c r="BP10" s="103" t="s">
        <v>189</v>
      </c>
      <c r="BQ10" s="103" t="s">
        <v>189</v>
      </c>
      <c r="BR10" s="103" t="s">
        <v>189</v>
      </c>
      <c r="BS10" s="103" t="s">
        <v>189</v>
      </c>
      <c r="BT10" s="103" t="s">
        <v>189</v>
      </c>
      <c r="BU10" s="103" t="s">
        <v>189</v>
      </c>
      <c r="BV10" s="103" t="s">
        <v>189</v>
      </c>
      <c r="BW10" s="103" t="s">
        <v>189</v>
      </c>
      <c r="BX10" s="103" t="s">
        <v>189</v>
      </c>
      <c r="BY10" s="103" t="s">
        <v>189</v>
      </c>
      <c r="BZ10" s="103" t="s">
        <v>189</v>
      </c>
      <c r="CA10" s="103" t="s">
        <v>189</v>
      </c>
      <c r="CB10" s="103" t="s">
        <v>189</v>
      </c>
      <c r="CC10" s="103" t="s">
        <v>189</v>
      </c>
      <c r="CD10" s="103" t="s">
        <v>189</v>
      </c>
      <c r="CE10" s="103" t="s">
        <v>189</v>
      </c>
      <c r="CF10" s="103" t="s">
        <v>189</v>
      </c>
      <c r="CG10" s="103" t="s">
        <v>189</v>
      </c>
      <c r="CH10" s="103" t="s">
        <v>189</v>
      </c>
      <c r="CI10" s="103" t="s">
        <v>189</v>
      </c>
      <c r="CJ10" s="103" t="s">
        <v>189</v>
      </c>
      <c r="CK10" s="103" t="s">
        <v>189</v>
      </c>
      <c r="CL10" s="103" t="s">
        <v>189</v>
      </c>
      <c r="CM10" s="103" t="s">
        <v>189</v>
      </c>
      <c r="CN10" s="103" t="s">
        <v>189</v>
      </c>
      <c r="CO10" s="103" t="s">
        <v>189</v>
      </c>
      <c r="CP10" s="103" t="s">
        <v>189</v>
      </c>
      <c r="CQ10" s="103" t="s">
        <v>189</v>
      </c>
      <c r="CR10" s="103" t="s">
        <v>189</v>
      </c>
      <c r="CS10" s="103" t="s">
        <v>189</v>
      </c>
      <c r="CT10" s="103" t="s">
        <v>189</v>
      </c>
      <c r="CU10" s="103" t="s">
        <v>189</v>
      </c>
      <c r="CV10" s="103" t="s">
        <v>189</v>
      </c>
      <c r="CW10" s="103" t="s">
        <v>189</v>
      </c>
      <c r="CX10" s="103" t="s">
        <v>189</v>
      </c>
      <c r="CY10" s="103" t="s">
        <v>189</v>
      </c>
      <c r="CZ10" s="103" t="s">
        <v>189</v>
      </c>
      <c r="DA10" s="103" t="s">
        <v>189</v>
      </c>
      <c r="DB10" s="103" t="s">
        <v>189</v>
      </c>
      <c r="DC10" s="103" t="s">
        <v>189</v>
      </c>
      <c r="DD10" s="103" t="s">
        <v>189</v>
      </c>
      <c r="DE10" s="103" t="s">
        <v>189</v>
      </c>
      <c r="DF10" s="103" t="s">
        <v>189</v>
      </c>
      <c r="DG10" s="103" t="s">
        <v>189</v>
      </c>
      <c r="DH10" s="103" t="s">
        <v>189</v>
      </c>
      <c r="DI10" s="103" t="s">
        <v>189</v>
      </c>
      <c r="DJ10" s="103" t="s">
        <v>189</v>
      </c>
      <c r="DK10" s="103" t="s">
        <v>189</v>
      </c>
      <c r="DL10" s="103" t="s">
        <v>189</v>
      </c>
      <c r="DM10" s="103" t="s">
        <v>189</v>
      </c>
      <c r="DN10" s="103" t="s">
        <v>189</v>
      </c>
      <c r="DO10" s="103" t="s">
        <v>189</v>
      </c>
      <c r="DP10" s="103" t="s">
        <v>189</v>
      </c>
      <c r="DQ10" s="103" t="s">
        <v>189</v>
      </c>
      <c r="DR10" s="103" t="s">
        <v>189</v>
      </c>
      <c r="DS10" s="103" t="s">
        <v>189</v>
      </c>
      <c r="DT10" s="103" t="s">
        <v>189</v>
      </c>
      <c r="DU10" s="103" t="s">
        <v>189</v>
      </c>
      <c r="DV10" s="103" t="s">
        <v>189</v>
      </c>
      <c r="DW10" s="103" t="s">
        <v>189</v>
      </c>
      <c r="DX10" s="103" t="s">
        <v>189</v>
      </c>
      <c r="DY10" s="103" t="s">
        <v>189</v>
      </c>
      <c r="DZ10" s="103" t="s">
        <v>189</v>
      </c>
      <c r="EA10" s="103" t="s">
        <v>189</v>
      </c>
      <c r="EB10" s="103" t="s">
        <v>189</v>
      </c>
      <c r="EC10" s="103" t="s">
        <v>189</v>
      </c>
      <c r="ED10" s="103" t="s">
        <v>189</v>
      </c>
      <c r="EE10" s="103" t="s">
        <v>189</v>
      </c>
      <c r="EF10" s="103" t="s">
        <v>189</v>
      </c>
      <c r="EG10" s="103" t="s">
        <v>189</v>
      </c>
      <c r="EH10" s="103" t="s">
        <v>189</v>
      </c>
      <c r="EI10" s="103" t="s">
        <v>189</v>
      </c>
      <c r="EJ10" s="103" t="s">
        <v>189</v>
      </c>
      <c r="EK10" s="103" t="s">
        <v>189</v>
      </c>
      <c r="EL10" s="103" t="s">
        <v>189</v>
      </c>
      <c r="EM10" s="103" t="s">
        <v>189</v>
      </c>
      <c r="EN10" s="103" t="s">
        <v>189</v>
      </c>
      <c r="EO10" s="103" t="s">
        <v>189</v>
      </c>
      <c r="EP10" s="103" t="s">
        <v>189</v>
      </c>
      <c r="EQ10" s="103" t="s">
        <v>189</v>
      </c>
      <c r="ER10" s="103" t="s">
        <v>189</v>
      </c>
      <c r="ES10" s="103" t="s">
        <v>189</v>
      </c>
      <c r="ET10" s="103" t="s">
        <v>189</v>
      </c>
      <c r="EU10" s="103" t="s">
        <v>189</v>
      </c>
      <c r="EV10" s="103" t="s">
        <v>189</v>
      </c>
      <c r="EW10" s="103" t="s">
        <v>189</v>
      </c>
      <c r="EX10" s="103" t="s">
        <v>189</v>
      </c>
      <c r="EY10" s="103" t="s">
        <v>189</v>
      </c>
      <c r="EZ10" s="103" t="s">
        <v>189</v>
      </c>
      <c r="FA10" s="103" t="s">
        <v>189</v>
      </c>
      <c r="FB10" s="103" t="s">
        <v>189</v>
      </c>
      <c r="FC10" s="103" t="s">
        <v>189</v>
      </c>
      <c r="FD10" s="103" t="s">
        <v>189</v>
      </c>
      <c r="FE10" s="103" t="s">
        <v>189</v>
      </c>
      <c r="FF10" s="103" t="s">
        <v>189</v>
      </c>
      <c r="FG10" s="103" t="s">
        <v>189</v>
      </c>
      <c r="FH10" s="103" t="s">
        <v>189</v>
      </c>
      <c r="FI10" s="103" t="s">
        <v>189</v>
      </c>
      <c r="FJ10" s="103" t="s">
        <v>189</v>
      </c>
      <c r="FK10" s="103" t="s">
        <v>189</v>
      </c>
      <c r="FL10" s="103" t="s">
        <v>189</v>
      </c>
      <c r="FM10" s="103" t="s">
        <v>189</v>
      </c>
      <c r="FN10" s="103" t="s">
        <v>189</v>
      </c>
      <c r="FO10" s="103" t="s">
        <v>189</v>
      </c>
      <c r="FP10" s="103" t="s">
        <v>189</v>
      </c>
      <c r="FQ10" s="103" t="s">
        <v>189</v>
      </c>
      <c r="FR10" s="103" t="s">
        <v>189</v>
      </c>
      <c r="FS10" s="103" t="s">
        <v>189</v>
      </c>
      <c r="FT10" s="103" t="s">
        <v>189</v>
      </c>
      <c r="FU10" s="103" t="s">
        <v>189</v>
      </c>
      <c r="FV10" s="103" t="s">
        <v>189</v>
      </c>
      <c r="FW10" s="103" t="s">
        <v>189</v>
      </c>
      <c r="FX10" s="103" t="s">
        <v>189</v>
      </c>
      <c r="FY10" s="103" t="s">
        <v>189</v>
      </c>
      <c r="FZ10" s="103" t="s">
        <v>189</v>
      </c>
      <c r="GA10" s="103" t="s">
        <v>189</v>
      </c>
      <c r="GB10" s="103" t="s">
        <v>189</v>
      </c>
      <c r="GC10" s="103" t="s">
        <v>189</v>
      </c>
      <c r="GD10" s="103" t="s">
        <v>189</v>
      </c>
      <c r="GE10" s="103" t="s">
        <v>189</v>
      </c>
      <c r="GF10" s="103" t="s">
        <v>189</v>
      </c>
      <c r="GG10" s="103" t="s">
        <v>189</v>
      </c>
      <c r="GH10" s="103" t="s">
        <v>189</v>
      </c>
      <c r="GI10" s="103" t="s">
        <v>189</v>
      </c>
      <c r="GJ10" s="103" t="s">
        <v>189</v>
      </c>
      <c r="GK10" s="103" t="s">
        <v>189</v>
      </c>
      <c r="GL10" s="103" t="s">
        <v>189</v>
      </c>
      <c r="GM10" s="103" t="s">
        <v>189</v>
      </c>
      <c r="GN10" s="103" t="s">
        <v>189</v>
      </c>
      <c r="GO10" s="103" t="s">
        <v>189</v>
      </c>
      <c r="GP10" s="103" t="s">
        <v>189</v>
      </c>
      <c r="GQ10" s="103" t="s">
        <v>189</v>
      </c>
      <c r="GR10" s="103" t="s">
        <v>189</v>
      </c>
      <c r="GS10" s="103" t="s">
        <v>189</v>
      </c>
      <c r="GT10" s="103" t="s">
        <v>189</v>
      </c>
      <c r="GU10" s="103" t="s">
        <v>189</v>
      </c>
      <c r="GV10" s="103" t="s">
        <v>189</v>
      </c>
      <c r="GW10" s="103" t="s">
        <v>189</v>
      </c>
      <c r="GX10" s="103" t="s">
        <v>189</v>
      </c>
      <c r="GY10" s="103" t="s">
        <v>189</v>
      </c>
      <c r="GZ10" s="103" t="s">
        <v>189</v>
      </c>
      <c r="HA10" s="103" t="s">
        <v>189</v>
      </c>
      <c r="HB10" s="103" t="s">
        <v>189</v>
      </c>
      <c r="HC10" s="103" t="s">
        <v>189</v>
      </c>
      <c r="HD10" s="103" t="s">
        <v>189</v>
      </c>
      <c r="HE10" s="103" t="s">
        <v>189</v>
      </c>
      <c r="HF10" s="103" t="s">
        <v>189</v>
      </c>
      <c r="HG10" s="103" t="s">
        <v>189</v>
      </c>
      <c r="HH10" s="103" t="s">
        <v>189</v>
      </c>
      <c r="HI10" s="103" t="s">
        <v>189</v>
      </c>
      <c r="HJ10" s="103" t="s">
        <v>189</v>
      </c>
      <c r="HK10" s="103" t="s">
        <v>189</v>
      </c>
      <c r="HL10" s="103" t="s">
        <v>189</v>
      </c>
      <c r="HM10" s="103" t="s">
        <v>189</v>
      </c>
      <c r="HN10" s="103" t="s">
        <v>189</v>
      </c>
      <c r="HO10" s="103" t="s">
        <v>189</v>
      </c>
      <c r="HP10" s="103" t="s">
        <v>189</v>
      </c>
      <c r="HQ10" s="103" t="s">
        <v>189</v>
      </c>
      <c r="HR10" s="103" t="s">
        <v>189</v>
      </c>
      <c r="HS10" s="103" t="s">
        <v>189</v>
      </c>
      <c r="HT10" s="103" t="s">
        <v>189</v>
      </c>
      <c r="HU10" s="103" t="s">
        <v>189</v>
      </c>
      <c r="HV10" s="103" t="s">
        <v>189</v>
      </c>
      <c r="HW10" s="103" t="s">
        <v>189</v>
      </c>
      <c r="HX10" s="103" t="s">
        <v>189</v>
      </c>
      <c r="HY10" s="103" t="s">
        <v>189</v>
      </c>
      <c r="HZ10" s="103" t="s">
        <v>189</v>
      </c>
      <c r="IA10" s="103" t="s">
        <v>189</v>
      </c>
      <c r="IB10" s="103" t="s">
        <v>189</v>
      </c>
      <c r="IC10" s="103" t="s">
        <v>189</v>
      </c>
      <c r="ID10" s="103" t="s">
        <v>189</v>
      </c>
      <c r="IE10" s="103" t="s">
        <v>189</v>
      </c>
      <c r="IF10" s="103" t="s">
        <v>189</v>
      </c>
      <c r="IG10" s="103" t="s">
        <v>189</v>
      </c>
      <c r="IH10" s="103" t="s">
        <v>189</v>
      </c>
      <c r="II10" s="103" t="s">
        <v>189</v>
      </c>
      <c r="IJ10" s="103" t="s">
        <v>189</v>
      </c>
      <c r="IK10" s="103" t="s">
        <v>189</v>
      </c>
      <c r="IL10" s="103" t="s">
        <v>189</v>
      </c>
      <c r="IM10" s="103" t="s">
        <v>189</v>
      </c>
      <c r="IN10" s="103" t="s">
        <v>189</v>
      </c>
      <c r="IO10" s="103" t="s">
        <v>189</v>
      </c>
      <c r="IP10" s="103" t="s">
        <v>189</v>
      </c>
      <c r="IQ10" s="103" t="s">
        <v>189</v>
      </c>
      <c r="IR10" s="103" t="s">
        <v>189</v>
      </c>
      <c r="IS10" s="103" t="s">
        <v>189</v>
      </c>
      <c r="IT10" s="103" t="s">
        <v>189</v>
      </c>
      <c r="IU10" s="103" t="s">
        <v>189</v>
      </c>
      <c r="IV10" s="103" t="s">
        <v>189</v>
      </c>
    </row>
    <row r="11" s="73" customFormat="1" ht="15"/>
    <row r="12" s="106" customFormat="1" ht="30">
      <c r="A12" s="76" t="s">
        <v>65</v>
      </c>
    </row>
    <row r="13" s="107" customFormat="1" ht="15">
      <c r="A13" s="77" t="s">
        <v>66</v>
      </c>
    </row>
    <row r="14" s="106" customFormat="1" ht="15">
      <c r="A14" s="76" t="s">
        <v>67</v>
      </c>
    </row>
    <row r="15" s="108" customFormat="1" ht="15">
      <c r="A15" s="74" t="str">
        <f>Instructions!A13</f>
        <v>Version 2.1 8-1-2013</v>
      </c>
    </row>
    <row r="17" ht="15" hidden="1"/>
    <row r="18" spans="1:256" s="110" customFormat="1" ht="15" hidden="1">
      <c r="A18" s="78" t="s">
        <v>150</v>
      </c>
      <c r="B18" s="110">
        <f>COUNT(B12:B14)</f>
        <v>0</v>
      </c>
      <c r="C18" s="110">
        <f aca="true" t="shared" si="0" ref="C18:BN18">COUNT(C12:C14)</f>
        <v>0</v>
      </c>
      <c r="D18" s="110">
        <f t="shared" si="0"/>
        <v>0</v>
      </c>
      <c r="E18" s="110">
        <f t="shared" si="0"/>
        <v>0</v>
      </c>
      <c r="F18" s="110">
        <f t="shared" si="0"/>
        <v>0</v>
      </c>
      <c r="G18" s="110">
        <f t="shared" si="0"/>
        <v>0</v>
      </c>
      <c r="H18" s="110">
        <f t="shared" si="0"/>
        <v>0</v>
      </c>
      <c r="I18" s="110">
        <f t="shared" si="0"/>
        <v>0</v>
      </c>
      <c r="J18" s="110">
        <f t="shared" si="0"/>
        <v>0</v>
      </c>
      <c r="K18" s="110">
        <f t="shared" si="0"/>
        <v>0</v>
      </c>
      <c r="L18" s="110">
        <f t="shared" si="0"/>
        <v>0</v>
      </c>
      <c r="M18" s="110">
        <f t="shared" si="0"/>
        <v>0</v>
      </c>
      <c r="N18" s="110">
        <f t="shared" si="0"/>
        <v>0</v>
      </c>
      <c r="O18" s="110">
        <f t="shared" si="0"/>
        <v>0</v>
      </c>
      <c r="P18" s="110">
        <f t="shared" si="0"/>
        <v>0</v>
      </c>
      <c r="Q18" s="110">
        <f t="shared" si="0"/>
        <v>0</v>
      </c>
      <c r="R18" s="110">
        <f t="shared" si="0"/>
        <v>0</v>
      </c>
      <c r="S18" s="110">
        <f t="shared" si="0"/>
        <v>0</v>
      </c>
      <c r="T18" s="110">
        <f t="shared" si="0"/>
        <v>0</v>
      </c>
      <c r="U18" s="110">
        <f t="shared" si="0"/>
        <v>0</v>
      </c>
      <c r="V18" s="110">
        <f t="shared" si="0"/>
        <v>0</v>
      </c>
      <c r="W18" s="110">
        <f t="shared" si="0"/>
        <v>0</v>
      </c>
      <c r="X18" s="110">
        <f t="shared" si="0"/>
        <v>0</v>
      </c>
      <c r="Y18" s="110">
        <f t="shared" si="0"/>
        <v>0</v>
      </c>
      <c r="Z18" s="110">
        <f t="shared" si="0"/>
        <v>0</v>
      </c>
      <c r="AA18" s="110">
        <f t="shared" si="0"/>
        <v>0</v>
      </c>
      <c r="AB18" s="110">
        <f t="shared" si="0"/>
        <v>0</v>
      </c>
      <c r="AC18" s="110">
        <f t="shared" si="0"/>
        <v>0</v>
      </c>
      <c r="AD18" s="110">
        <f t="shared" si="0"/>
        <v>0</v>
      </c>
      <c r="AE18" s="110">
        <f t="shared" si="0"/>
        <v>0</v>
      </c>
      <c r="AF18" s="110">
        <f t="shared" si="0"/>
        <v>0</v>
      </c>
      <c r="AG18" s="110">
        <f t="shared" si="0"/>
        <v>0</v>
      </c>
      <c r="AH18" s="110">
        <f t="shared" si="0"/>
        <v>0</v>
      </c>
      <c r="AI18" s="110">
        <f t="shared" si="0"/>
        <v>0</v>
      </c>
      <c r="AJ18" s="110">
        <f t="shared" si="0"/>
        <v>0</v>
      </c>
      <c r="AK18" s="110">
        <f t="shared" si="0"/>
        <v>0</v>
      </c>
      <c r="AL18" s="110">
        <f t="shared" si="0"/>
        <v>0</v>
      </c>
      <c r="AM18" s="110">
        <f t="shared" si="0"/>
        <v>0</v>
      </c>
      <c r="AN18" s="110">
        <f t="shared" si="0"/>
        <v>0</v>
      </c>
      <c r="AO18" s="110">
        <f t="shared" si="0"/>
        <v>0</v>
      </c>
      <c r="AP18" s="110">
        <f t="shared" si="0"/>
        <v>0</v>
      </c>
      <c r="AQ18" s="110">
        <f t="shared" si="0"/>
        <v>0</v>
      </c>
      <c r="AR18" s="110">
        <f t="shared" si="0"/>
        <v>0</v>
      </c>
      <c r="AS18" s="110">
        <f t="shared" si="0"/>
        <v>0</v>
      </c>
      <c r="AT18" s="110">
        <f t="shared" si="0"/>
        <v>0</v>
      </c>
      <c r="AU18" s="110">
        <f t="shared" si="0"/>
        <v>0</v>
      </c>
      <c r="AV18" s="110">
        <f t="shared" si="0"/>
        <v>0</v>
      </c>
      <c r="AW18" s="110">
        <f t="shared" si="0"/>
        <v>0</v>
      </c>
      <c r="AX18" s="110">
        <f t="shared" si="0"/>
        <v>0</v>
      </c>
      <c r="AY18" s="110">
        <f t="shared" si="0"/>
        <v>0</v>
      </c>
      <c r="AZ18" s="110">
        <f t="shared" si="0"/>
        <v>0</v>
      </c>
      <c r="BA18" s="110">
        <f t="shared" si="0"/>
        <v>0</v>
      </c>
      <c r="BB18" s="110">
        <f t="shared" si="0"/>
        <v>0</v>
      </c>
      <c r="BC18" s="110">
        <f t="shared" si="0"/>
        <v>0</v>
      </c>
      <c r="BD18" s="110">
        <f t="shared" si="0"/>
        <v>0</v>
      </c>
      <c r="BE18" s="110">
        <f t="shared" si="0"/>
        <v>0</v>
      </c>
      <c r="BF18" s="110">
        <f t="shared" si="0"/>
        <v>0</v>
      </c>
      <c r="BG18" s="110">
        <f t="shared" si="0"/>
        <v>0</v>
      </c>
      <c r="BH18" s="110">
        <f t="shared" si="0"/>
        <v>0</v>
      </c>
      <c r="BI18" s="110">
        <f t="shared" si="0"/>
        <v>0</v>
      </c>
      <c r="BJ18" s="110">
        <f t="shared" si="0"/>
        <v>0</v>
      </c>
      <c r="BK18" s="110">
        <f t="shared" si="0"/>
        <v>0</v>
      </c>
      <c r="BL18" s="110">
        <f t="shared" si="0"/>
        <v>0</v>
      </c>
      <c r="BM18" s="110">
        <f t="shared" si="0"/>
        <v>0</v>
      </c>
      <c r="BN18" s="110">
        <f t="shared" si="0"/>
        <v>0</v>
      </c>
      <c r="BO18" s="110">
        <f aca="true" t="shared" si="1" ref="BO18:DZ18">COUNT(BO12:BO14)</f>
        <v>0</v>
      </c>
      <c r="BP18" s="110">
        <f t="shared" si="1"/>
        <v>0</v>
      </c>
      <c r="BQ18" s="110">
        <f t="shared" si="1"/>
        <v>0</v>
      </c>
      <c r="BR18" s="110">
        <f t="shared" si="1"/>
        <v>0</v>
      </c>
      <c r="BS18" s="110">
        <f t="shared" si="1"/>
        <v>0</v>
      </c>
      <c r="BT18" s="110">
        <f t="shared" si="1"/>
        <v>0</v>
      </c>
      <c r="BU18" s="110">
        <f t="shared" si="1"/>
        <v>0</v>
      </c>
      <c r="BV18" s="110">
        <f t="shared" si="1"/>
        <v>0</v>
      </c>
      <c r="BW18" s="110">
        <f t="shared" si="1"/>
        <v>0</v>
      </c>
      <c r="BX18" s="110">
        <f t="shared" si="1"/>
        <v>0</v>
      </c>
      <c r="BY18" s="110">
        <f t="shared" si="1"/>
        <v>0</v>
      </c>
      <c r="BZ18" s="110">
        <f t="shared" si="1"/>
        <v>0</v>
      </c>
      <c r="CA18" s="110">
        <f t="shared" si="1"/>
        <v>0</v>
      </c>
      <c r="CB18" s="110">
        <f t="shared" si="1"/>
        <v>0</v>
      </c>
      <c r="CC18" s="110">
        <f t="shared" si="1"/>
        <v>0</v>
      </c>
      <c r="CD18" s="110">
        <f t="shared" si="1"/>
        <v>0</v>
      </c>
      <c r="CE18" s="110">
        <f t="shared" si="1"/>
        <v>0</v>
      </c>
      <c r="CF18" s="110">
        <f t="shared" si="1"/>
        <v>0</v>
      </c>
      <c r="CG18" s="110">
        <f t="shared" si="1"/>
        <v>0</v>
      </c>
      <c r="CH18" s="110">
        <f t="shared" si="1"/>
        <v>0</v>
      </c>
      <c r="CI18" s="110">
        <f t="shared" si="1"/>
        <v>0</v>
      </c>
      <c r="CJ18" s="110">
        <f t="shared" si="1"/>
        <v>0</v>
      </c>
      <c r="CK18" s="110">
        <f t="shared" si="1"/>
        <v>0</v>
      </c>
      <c r="CL18" s="110">
        <f t="shared" si="1"/>
        <v>0</v>
      </c>
      <c r="CM18" s="110">
        <f t="shared" si="1"/>
        <v>0</v>
      </c>
      <c r="CN18" s="110">
        <f t="shared" si="1"/>
        <v>0</v>
      </c>
      <c r="CO18" s="110">
        <f t="shared" si="1"/>
        <v>0</v>
      </c>
      <c r="CP18" s="110">
        <f t="shared" si="1"/>
        <v>0</v>
      </c>
      <c r="CQ18" s="110">
        <f t="shared" si="1"/>
        <v>0</v>
      </c>
      <c r="CR18" s="110">
        <f t="shared" si="1"/>
        <v>0</v>
      </c>
      <c r="CS18" s="110">
        <f t="shared" si="1"/>
        <v>0</v>
      </c>
      <c r="CT18" s="110">
        <f t="shared" si="1"/>
        <v>0</v>
      </c>
      <c r="CU18" s="110">
        <f t="shared" si="1"/>
        <v>0</v>
      </c>
      <c r="CV18" s="110">
        <f t="shared" si="1"/>
        <v>0</v>
      </c>
      <c r="CW18" s="110">
        <f t="shared" si="1"/>
        <v>0</v>
      </c>
      <c r="CX18" s="110">
        <f t="shared" si="1"/>
        <v>0</v>
      </c>
      <c r="CY18" s="110">
        <f t="shared" si="1"/>
        <v>0</v>
      </c>
      <c r="CZ18" s="110">
        <f t="shared" si="1"/>
        <v>0</v>
      </c>
      <c r="DA18" s="110">
        <f t="shared" si="1"/>
        <v>0</v>
      </c>
      <c r="DB18" s="110">
        <f t="shared" si="1"/>
        <v>0</v>
      </c>
      <c r="DC18" s="110">
        <f t="shared" si="1"/>
        <v>0</v>
      </c>
      <c r="DD18" s="110">
        <f t="shared" si="1"/>
        <v>0</v>
      </c>
      <c r="DE18" s="110">
        <f t="shared" si="1"/>
        <v>0</v>
      </c>
      <c r="DF18" s="110">
        <f t="shared" si="1"/>
        <v>0</v>
      </c>
      <c r="DG18" s="110">
        <f t="shared" si="1"/>
        <v>0</v>
      </c>
      <c r="DH18" s="110">
        <f t="shared" si="1"/>
        <v>0</v>
      </c>
      <c r="DI18" s="110">
        <f t="shared" si="1"/>
        <v>0</v>
      </c>
      <c r="DJ18" s="110">
        <f t="shared" si="1"/>
        <v>0</v>
      </c>
      <c r="DK18" s="110">
        <f t="shared" si="1"/>
        <v>0</v>
      </c>
      <c r="DL18" s="110">
        <f t="shared" si="1"/>
        <v>0</v>
      </c>
      <c r="DM18" s="110">
        <f t="shared" si="1"/>
        <v>0</v>
      </c>
      <c r="DN18" s="110">
        <f t="shared" si="1"/>
        <v>0</v>
      </c>
      <c r="DO18" s="110">
        <f t="shared" si="1"/>
        <v>0</v>
      </c>
      <c r="DP18" s="110">
        <f t="shared" si="1"/>
        <v>0</v>
      </c>
      <c r="DQ18" s="110">
        <f t="shared" si="1"/>
        <v>0</v>
      </c>
      <c r="DR18" s="110">
        <f t="shared" si="1"/>
        <v>0</v>
      </c>
      <c r="DS18" s="110">
        <f t="shared" si="1"/>
        <v>0</v>
      </c>
      <c r="DT18" s="110">
        <f t="shared" si="1"/>
        <v>0</v>
      </c>
      <c r="DU18" s="110">
        <f t="shared" si="1"/>
        <v>0</v>
      </c>
      <c r="DV18" s="110">
        <f t="shared" si="1"/>
        <v>0</v>
      </c>
      <c r="DW18" s="110">
        <f t="shared" si="1"/>
        <v>0</v>
      </c>
      <c r="DX18" s="110">
        <f t="shared" si="1"/>
        <v>0</v>
      </c>
      <c r="DY18" s="110">
        <f t="shared" si="1"/>
        <v>0</v>
      </c>
      <c r="DZ18" s="110">
        <f t="shared" si="1"/>
        <v>0</v>
      </c>
      <c r="EA18" s="110">
        <f aca="true" t="shared" si="2" ref="EA18:GL18">COUNT(EA12:EA14)</f>
        <v>0</v>
      </c>
      <c r="EB18" s="110">
        <f t="shared" si="2"/>
        <v>0</v>
      </c>
      <c r="EC18" s="110">
        <f t="shared" si="2"/>
        <v>0</v>
      </c>
      <c r="ED18" s="110">
        <f t="shared" si="2"/>
        <v>0</v>
      </c>
      <c r="EE18" s="110">
        <f t="shared" si="2"/>
        <v>0</v>
      </c>
      <c r="EF18" s="110">
        <f t="shared" si="2"/>
        <v>0</v>
      </c>
      <c r="EG18" s="110">
        <f t="shared" si="2"/>
        <v>0</v>
      </c>
      <c r="EH18" s="110">
        <f t="shared" si="2"/>
        <v>0</v>
      </c>
      <c r="EI18" s="110">
        <f t="shared" si="2"/>
        <v>0</v>
      </c>
      <c r="EJ18" s="110">
        <f t="shared" si="2"/>
        <v>0</v>
      </c>
      <c r="EK18" s="110">
        <f t="shared" si="2"/>
        <v>0</v>
      </c>
      <c r="EL18" s="110">
        <f t="shared" si="2"/>
        <v>0</v>
      </c>
      <c r="EM18" s="110">
        <f t="shared" si="2"/>
        <v>0</v>
      </c>
      <c r="EN18" s="110">
        <f t="shared" si="2"/>
        <v>0</v>
      </c>
      <c r="EO18" s="110">
        <f t="shared" si="2"/>
        <v>0</v>
      </c>
      <c r="EP18" s="110">
        <f t="shared" si="2"/>
        <v>0</v>
      </c>
      <c r="EQ18" s="110">
        <f t="shared" si="2"/>
        <v>0</v>
      </c>
      <c r="ER18" s="110">
        <f t="shared" si="2"/>
        <v>0</v>
      </c>
      <c r="ES18" s="110">
        <f t="shared" si="2"/>
        <v>0</v>
      </c>
      <c r="ET18" s="110">
        <f t="shared" si="2"/>
        <v>0</v>
      </c>
      <c r="EU18" s="110">
        <f t="shared" si="2"/>
        <v>0</v>
      </c>
      <c r="EV18" s="110">
        <f t="shared" si="2"/>
        <v>0</v>
      </c>
      <c r="EW18" s="110">
        <f t="shared" si="2"/>
        <v>0</v>
      </c>
      <c r="EX18" s="110">
        <f t="shared" si="2"/>
        <v>0</v>
      </c>
      <c r="EY18" s="110">
        <f t="shared" si="2"/>
        <v>0</v>
      </c>
      <c r="EZ18" s="110">
        <f t="shared" si="2"/>
        <v>0</v>
      </c>
      <c r="FA18" s="110">
        <f t="shared" si="2"/>
        <v>0</v>
      </c>
      <c r="FB18" s="110">
        <f t="shared" si="2"/>
        <v>0</v>
      </c>
      <c r="FC18" s="110">
        <f t="shared" si="2"/>
        <v>0</v>
      </c>
      <c r="FD18" s="110">
        <f t="shared" si="2"/>
        <v>0</v>
      </c>
      <c r="FE18" s="110">
        <f t="shared" si="2"/>
        <v>0</v>
      </c>
      <c r="FF18" s="110">
        <f t="shared" si="2"/>
        <v>0</v>
      </c>
      <c r="FG18" s="110">
        <f t="shared" si="2"/>
        <v>0</v>
      </c>
      <c r="FH18" s="110">
        <f t="shared" si="2"/>
        <v>0</v>
      </c>
      <c r="FI18" s="110">
        <f t="shared" si="2"/>
        <v>0</v>
      </c>
      <c r="FJ18" s="110">
        <f t="shared" si="2"/>
        <v>0</v>
      </c>
      <c r="FK18" s="110">
        <f t="shared" si="2"/>
        <v>0</v>
      </c>
      <c r="FL18" s="110">
        <f t="shared" si="2"/>
        <v>0</v>
      </c>
      <c r="FM18" s="110">
        <f t="shared" si="2"/>
        <v>0</v>
      </c>
      <c r="FN18" s="110">
        <f t="shared" si="2"/>
        <v>0</v>
      </c>
      <c r="FO18" s="110">
        <f t="shared" si="2"/>
        <v>0</v>
      </c>
      <c r="FP18" s="110">
        <f t="shared" si="2"/>
        <v>0</v>
      </c>
      <c r="FQ18" s="110">
        <f t="shared" si="2"/>
        <v>0</v>
      </c>
      <c r="FR18" s="110">
        <f t="shared" si="2"/>
        <v>0</v>
      </c>
      <c r="FS18" s="110">
        <f t="shared" si="2"/>
        <v>0</v>
      </c>
      <c r="FT18" s="110">
        <f t="shared" si="2"/>
        <v>0</v>
      </c>
      <c r="FU18" s="110">
        <f t="shared" si="2"/>
        <v>0</v>
      </c>
      <c r="FV18" s="110">
        <f t="shared" si="2"/>
        <v>0</v>
      </c>
      <c r="FW18" s="110">
        <f t="shared" si="2"/>
        <v>0</v>
      </c>
      <c r="FX18" s="110">
        <f t="shared" si="2"/>
        <v>0</v>
      </c>
      <c r="FY18" s="110">
        <f t="shared" si="2"/>
        <v>0</v>
      </c>
      <c r="FZ18" s="110">
        <f t="shared" si="2"/>
        <v>0</v>
      </c>
      <c r="GA18" s="110">
        <f t="shared" si="2"/>
        <v>0</v>
      </c>
      <c r="GB18" s="110">
        <f t="shared" si="2"/>
        <v>0</v>
      </c>
      <c r="GC18" s="110">
        <f t="shared" si="2"/>
        <v>0</v>
      </c>
      <c r="GD18" s="110">
        <f t="shared" si="2"/>
        <v>0</v>
      </c>
      <c r="GE18" s="110">
        <f t="shared" si="2"/>
        <v>0</v>
      </c>
      <c r="GF18" s="110">
        <f t="shared" si="2"/>
        <v>0</v>
      </c>
      <c r="GG18" s="110">
        <f t="shared" si="2"/>
        <v>0</v>
      </c>
      <c r="GH18" s="110">
        <f t="shared" si="2"/>
        <v>0</v>
      </c>
      <c r="GI18" s="110">
        <f t="shared" si="2"/>
        <v>0</v>
      </c>
      <c r="GJ18" s="110">
        <f t="shared" si="2"/>
        <v>0</v>
      </c>
      <c r="GK18" s="110">
        <f t="shared" si="2"/>
        <v>0</v>
      </c>
      <c r="GL18" s="110">
        <f t="shared" si="2"/>
        <v>0</v>
      </c>
      <c r="GM18" s="110">
        <f aca="true" t="shared" si="3" ref="GM18:IV18">COUNT(GM12:GM14)</f>
        <v>0</v>
      </c>
      <c r="GN18" s="110">
        <f t="shared" si="3"/>
        <v>0</v>
      </c>
      <c r="GO18" s="110">
        <f t="shared" si="3"/>
        <v>0</v>
      </c>
      <c r="GP18" s="110">
        <f t="shared" si="3"/>
        <v>0</v>
      </c>
      <c r="GQ18" s="110">
        <f t="shared" si="3"/>
        <v>0</v>
      </c>
      <c r="GR18" s="110">
        <f t="shared" si="3"/>
        <v>0</v>
      </c>
      <c r="GS18" s="110">
        <f t="shared" si="3"/>
        <v>0</v>
      </c>
      <c r="GT18" s="110">
        <f t="shared" si="3"/>
        <v>0</v>
      </c>
      <c r="GU18" s="110">
        <f t="shared" si="3"/>
        <v>0</v>
      </c>
      <c r="GV18" s="110">
        <f t="shared" si="3"/>
        <v>0</v>
      </c>
      <c r="GW18" s="110">
        <f t="shared" si="3"/>
        <v>0</v>
      </c>
      <c r="GX18" s="110">
        <f t="shared" si="3"/>
        <v>0</v>
      </c>
      <c r="GY18" s="110">
        <f t="shared" si="3"/>
        <v>0</v>
      </c>
      <c r="GZ18" s="110">
        <f t="shared" si="3"/>
        <v>0</v>
      </c>
      <c r="HA18" s="110">
        <f t="shared" si="3"/>
        <v>0</v>
      </c>
      <c r="HB18" s="110">
        <f t="shared" si="3"/>
        <v>0</v>
      </c>
      <c r="HC18" s="110">
        <f t="shared" si="3"/>
        <v>0</v>
      </c>
      <c r="HD18" s="110">
        <f t="shared" si="3"/>
        <v>0</v>
      </c>
      <c r="HE18" s="110">
        <f t="shared" si="3"/>
        <v>0</v>
      </c>
      <c r="HF18" s="110">
        <f t="shared" si="3"/>
        <v>0</v>
      </c>
      <c r="HG18" s="110">
        <f t="shared" si="3"/>
        <v>0</v>
      </c>
      <c r="HH18" s="110">
        <f t="shared" si="3"/>
        <v>0</v>
      </c>
      <c r="HI18" s="110">
        <f t="shared" si="3"/>
        <v>0</v>
      </c>
      <c r="HJ18" s="110">
        <f t="shared" si="3"/>
        <v>0</v>
      </c>
      <c r="HK18" s="110">
        <f t="shared" si="3"/>
        <v>0</v>
      </c>
      <c r="HL18" s="110">
        <f t="shared" si="3"/>
        <v>0</v>
      </c>
      <c r="HM18" s="110">
        <f t="shared" si="3"/>
        <v>0</v>
      </c>
      <c r="HN18" s="110">
        <f t="shared" si="3"/>
        <v>0</v>
      </c>
      <c r="HO18" s="110">
        <f t="shared" si="3"/>
        <v>0</v>
      </c>
      <c r="HP18" s="110">
        <f t="shared" si="3"/>
        <v>0</v>
      </c>
      <c r="HQ18" s="110">
        <f t="shared" si="3"/>
        <v>0</v>
      </c>
      <c r="HR18" s="110">
        <f t="shared" si="3"/>
        <v>0</v>
      </c>
      <c r="HS18" s="110">
        <f t="shared" si="3"/>
        <v>0</v>
      </c>
      <c r="HT18" s="110">
        <f t="shared" si="3"/>
        <v>0</v>
      </c>
      <c r="HU18" s="110">
        <f t="shared" si="3"/>
        <v>0</v>
      </c>
      <c r="HV18" s="110">
        <f t="shared" si="3"/>
        <v>0</v>
      </c>
      <c r="HW18" s="110">
        <f t="shared" si="3"/>
        <v>0</v>
      </c>
      <c r="HX18" s="110">
        <f t="shared" si="3"/>
        <v>0</v>
      </c>
      <c r="HY18" s="110">
        <f t="shared" si="3"/>
        <v>0</v>
      </c>
      <c r="HZ18" s="110">
        <f t="shared" si="3"/>
        <v>0</v>
      </c>
      <c r="IA18" s="110">
        <f t="shared" si="3"/>
        <v>0</v>
      </c>
      <c r="IB18" s="110">
        <f t="shared" si="3"/>
        <v>0</v>
      </c>
      <c r="IC18" s="110">
        <f t="shared" si="3"/>
        <v>0</v>
      </c>
      <c r="ID18" s="110">
        <f t="shared" si="3"/>
        <v>0</v>
      </c>
      <c r="IE18" s="110">
        <f t="shared" si="3"/>
        <v>0</v>
      </c>
      <c r="IF18" s="110">
        <f t="shared" si="3"/>
        <v>0</v>
      </c>
      <c r="IG18" s="110">
        <f t="shared" si="3"/>
        <v>0</v>
      </c>
      <c r="IH18" s="110">
        <f t="shared" si="3"/>
        <v>0</v>
      </c>
      <c r="II18" s="110">
        <f t="shared" si="3"/>
        <v>0</v>
      </c>
      <c r="IJ18" s="110">
        <f t="shared" si="3"/>
        <v>0</v>
      </c>
      <c r="IK18" s="110">
        <f t="shared" si="3"/>
        <v>0</v>
      </c>
      <c r="IL18" s="110">
        <f t="shared" si="3"/>
        <v>0</v>
      </c>
      <c r="IM18" s="110">
        <f t="shared" si="3"/>
        <v>0</v>
      </c>
      <c r="IN18" s="110">
        <f t="shared" si="3"/>
        <v>0</v>
      </c>
      <c r="IO18" s="110">
        <f t="shared" si="3"/>
        <v>0</v>
      </c>
      <c r="IP18" s="110">
        <f t="shared" si="3"/>
        <v>0</v>
      </c>
      <c r="IQ18" s="110">
        <f t="shared" si="3"/>
        <v>0</v>
      </c>
      <c r="IR18" s="110">
        <f t="shared" si="3"/>
        <v>0</v>
      </c>
      <c r="IS18" s="110">
        <f t="shared" si="3"/>
        <v>0</v>
      </c>
      <c r="IT18" s="110">
        <f t="shared" si="3"/>
        <v>0</v>
      </c>
      <c r="IU18" s="110">
        <f t="shared" si="3"/>
        <v>0</v>
      </c>
      <c r="IV18" s="110">
        <f t="shared" si="3"/>
        <v>0</v>
      </c>
    </row>
    <row r="19" spans="1:2" s="110" customFormat="1" ht="15" hidden="1">
      <c r="A19" s="78" t="s">
        <v>10</v>
      </c>
      <c r="B19" s="110">
        <f>COUNTIF(18:18,"&gt;0")</f>
        <v>0</v>
      </c>
    </row>
    <row r="20" s="110" customFormat="1" ht="15" hidden="1">
      <c r="A20" s="78"/>
    </row>
    <row r="21" spans="1:2" s="110" customFormat="1" ht="15" hidden="1">
      <c r="A21" s="78" t="s">
        <v>157</v>
      </c>
      <c r="B21" s="110">
        <f>COUNTIF(12:12,"&lt;=2")</f>
        <v>0</v>
      </c>
    </row>
    <row r="22" s="110" customFormat="1" ht="15" hidden="1">
      <c r="A22" s="78"/>
    </row>
    <row r="23" spans="1:2" s="110" customFormat="1" ht="15" hidden="1">
      <c r="A23" s="78" t="s">
        <v>157</v>
      </c>
      <c r="B23" s="110">
        <f>COUNTIF(13:13,"&lt;=2")</f>
        <v>0</v>
      </c>
    </row>
    <row r="24" s="110" customFormat="1" ht="15" hidden="1">
      <c r="A24" s="78"/>
    </row>
    <row r="25" spans="1:2" s="110" customFormat="1" ht="15" hidden="1">
      <c r="A25" s="78" t="s">
        <v>157</v>
      </c>
      <c r="B25" s="110">
        <f>COUNTIF(14:14,"&lt;=2")</f>
        <v>0</v>
      </c>
    </row>
    <row r="26" ht="15" hidden="1"/>
  </sheetData>
  <sheetProtection password="F71E" sheet="1" selectLockedCells="1"/>
  <dataValidations count="1">
    <dataValidation type="whole" allowBlank="1" showInputMessage="1" showErrorMessage="1" prompt="Strongly agree=1;&#10;Agree=2;&#10;Neither agree nor disagree=3;&#10;Disagree=4;&#10;Strongly disagree=5" error="Responses must be between 1 and 5" sqref="B12:IV14">
      <formula1>1</formula1>
      <formula2>5</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BX1005"/>
  <sheetViews>
    <sheetView zoomScalePageLayoutView="0" workbookViewId="0" topLeftCell="A1">
      <selection activeCell="D1" sqref="D1"/>
    </sheetView>
  </sheetViews>
  <sheetFormatPr defaultColWidth="9.140625" defaultRowHeight="15"/>
  <cols>
    <col min="1" max="1" width="14.421875" style="79" bestFit="1" customWidth="1"/>
    <col min="2" max="2" width="20.421875" style="79" bestFit="1" customWidth="1"/>
    <col min="3" max="3" width="17.8515625" style="79" bestFit="1" customWidth="1"/>
    <col min="4" max="4" width="18.421875" style="79" bestFit="1" customWidth="1"/>
    <col min="5" max="5" width="18.57421875" style="79" bestFit="1" customWidth="1"/>
    <col min="6" max="16384" width="9.140625" style="79" customWidth="1"/>
  </cols>
  <sheetData>
    <row r="1" spans="1:7" s="96" customFormat="1" ht="18.75" customHeight="1">
      <c r="A1" s="208" t="s">
        <v>310</v>
      </c>
      <c r="B1" s="208"/>
      <c r="D1" s="97"/>
      <c r="F1" s="207" t="str">
        <f>Instructions!A13</f>
        <v>Version 2.1 8-1-2013</v>
      </c>
      <c r="G1" s="207"/>
    </row>
    <row r="2" spans="1:4" s="96" customFormat="1" ht="17.25" customHeight="1">
      <c r="A2" s="208"/>
      <c r="B2" s="208"/>
      <c r="D2" s="36"/>
    </row>
    <row r="3" spans="1:4" s="96" customFormat="1" ht="17.25" customHeight="1">
      <c r="A3" s="209" t="s">
        <v>311</v>
      </c>
      <c r="B3" s="209"/>
      <c r="D3" s="36"/>
    </row>
    <row r="4" spans="1:4" s="96" customFormat="1" ht="17.25" customHeight="1">
      <c r="A4" s="209"/>
      <c r="B4" s="209"/>
      <c r="D4" s="36"/>
    </row>
    <row r="5" spans="1:5" s="96" customFormat="1" ht="17.25" customHeight="1">
      <c r="A5" s="209"/>
      <c r="B5" s="209"/>
      <c r="C5" s="98"/>
      <c r="D5" s="99"/>
      <c r="E5" s="98"/>
    </row>
    <row r="6" spans="1:76" s="101" customFormat="1" ht="15">
      <c r="A6" s="101" t="s">
        <v>68</v>
      </c>
      <c r="B6" s="101" t="s">
        <v>69</v>
      </c>
      <c r="C6" s="101" t="s">
        <v>70</v>
      </c>
      <c r="D6" s="101" t="s">
        <v>71</v>
      </c>
      <c r="E6" s="101" t="s">
        <v>72</v>
      </c>
      <c r="F6" s="101" t="s">
        <v>73</v>
      </c>
      <c r="G6" s="101" t="s">
        <v>74</v>
      </c>
      <c r="H6" s="101" t="s">
        <v>75</v>
      </c>
      <c r="I6" s="101" t="s">
        <v>76</v>
      </c>
      <c r="J6" s="101" t="s">
        <v>77</v>
      </c>
      <c r="K6" s="101" t="s">
        <v>78</v>
      </c>
      <c r="L6" s="101" t="s">
        <v>79</v>
      </c>
      <c r="M6" s="101" t="s">
        <v>80</v>
      </c>
      <c r="N6" s="101" t="s">
        <v>81</v>
      </c>
      <c r="O6" s="101" t="s">
        <v>82</v>
      </c>
      <c r="P6" s="101" t="s">
        <v>83</v>
      </c>
      <c r="Q6" s="101" t="s">
        <v>84</v>
      </c>
      <c r="R6" s="101" t="s">
        <v>85</v>
      </c>
      <c r="S6" s="101" t="s">
        <v>86</v>
      </c>
      <c r="T6" s="101" t="s">
        <v>87</v>
      </c>
      <c r="U6" s="101" t="s">
        <v>88</v>
      </c>
      <c r="V6" s="101" t="s">
        <v>89</v>
      </c>
      <c r="W6" s="101" t="s">
        <v>90</v>
      </c>
      <c r="X6" s="101" t="s">
        <v>91</v>
      </c>
      <c r="Y6" s="101" t="s">
        <v>92</v>
      </c>
      <c r="Z6" s="101" t="s">
        <v>93</v>
      </c>
      <c r="AA6" s="101" t="s">
        <v>94</v>
      </c>
      <c r="AB6" s="101" t="s">
        <v>95</v>
      </c>
      <c r="AC6" s="101" t="s">
        <v>96</v>
      </c>
      <c r="AD6" s="101" t="s">
        <v>97</v>
      </c>
      <c r="AE6" s="101" t="s">
        <v>98</v>
      </c>
      <c r="AF6" s="101" t="s">
        <v>99</v>
      </c>
      <c r="AG6" s="101" t="s">
        <v>100</v>
      </c>
      <c r="AH6" s="101" t="s">
        <v>101</v>
      </c>
      <c r="AI6" s="101" t="s">
        <v>102</v>
      </c>
      <c r="AJ6" s="101" t="s">
        <v>103</v>
      </c>
      <c r="AK6" s="101" t="s">
        <v>104</v>
      </c>
      <c r="AL6" s="101" t="s">
        <v>105</v>
      </c>
      <c r="AM6" s="101" t="s">
        <v>106</v>
      </c>
      <c r="AN6" s="101" t="s">
        <v>107</v>
      </c>
      <c r="AO6" s="101" t="s">
        <v>108</v>
      </c>
      <c r="AP6" s="101" t="s">
        <v>109</v>
      </c>
      <c r="AQ6" s="101" t="s">
        <v>110</v>
      </c>
      <c r="AR6" s="101" t="s">
        <v>111</v>
      </c>
      <c r="AS6" s="101" t="s">
        <v>112</v>
      </c>
      <c r="AT6" s="101" t="s">
        <v>113</v>
      </c>
      <c r="AU6" s="101" t="s">
        <v>114</v>
      </c>
      <c r="AV6" s="101" t="s">
        <v>115</v>
      </c>
      <c r="AW6" s="101" t="s">
        <v>116</v>
      </c>
      <c r="AX6" s="101" t="s">
        <v>117</v>
      </c>
      <c r="AY6" s="101" t="s">
        <v>118</v>
      </c>
      <c r="AZ6" s="101" t="s">
        <v>119</v>
      </c>
      <c r="BA6" s="101" t="s">
        <v>120</v>
      </c>
      <c r="BB6" s="101" t="s">
        <v>121</v>
      </c>
      <c r="BC6" s="101" t="s">
        <v>122</v>
      </c>
      <c r="BD6" s="101" t="s">
        <v>123</v>
      </c>
      <c r="BE6" s="101" t="s">
        <v>124</v>
      </c>
      <c r="BF6" s="101" t="s">
        <v>125</v>
      </c>
      <c r="BG6" s="101" t="s">
        <v>126</v>
      </c>
      <c r="BH6" s="101" t="s">
        <v>127</v>
      </c>
      <c r="BI6" s="101" t="s">
        <v>128</v>
      </c>
      <c r="BJ6" s="101" t="s">
        <v>129</v>
      </c>
      <c r="BK6" s="101" t="s">
        <v>130</v>
      </c>
      <c r="BL6" s="101" t="s">
        <v>131</v>
      </c>
      <c r="BM6" s="101" t="s">
        <v>132</v>
      </c>
      <c r="BN6" s="101" t="s">
        <v>133</v>
      </c>
      <c r="BO6" s="101" t="s">
        <v>134</v>
      </c>
      <c r="BP6" s="101" t="s">
        <v>135</v>
      </c>
      <c r="BQ6" s="101" t="s">
        <v>136</v>
      </c>
      <c r="BR6" s="101" t="s">
        <v>137</v>
      </c>
      <c r="BS6" s="101" t="s">
        <v>138</v>
      </c>
      <c r="BT6" s="101" t="s">
        <v>139</v>
      </c>
      <c r="BU6" s="101" t="s">
        <v>140</v>
      </c>
      <c r="BV6" s="101" t="s">
        <v>141</v>
      </c>
      <c r="BW6" s="101" t="s">
        <v>142</v>
      </c>
      <c r="BX6" s="101" t="s">
        <v>143</v>
      </c>
    </row>
    <row r="7" ht="15">
      <c r="E7" s="80"/>
    </row>
    <row r="8" ht="15">
      <c r="E8" s="80"/>
    </row>
    <row r="9" ht="15">
      <c r="E9" s="80"/>
    </row>
    <row r="10" ht="15">
      <c r="E10" s="80"/>
    </row>
    <row r="11" ht="15">
      <c r="E11" s="80"/>
    </row>
    <row r="12" ht="15">
      <c r="E12" s="80"/>
    </row>
    <row r="13" ht="15">
      <c r="E13" s="80"/>
    </row>
    <row r="14" ht="15">
      <c r="E14" s="80"/>
    </row>
    <row r="15" ht="15">
      <c r="E15" s="80"/>
    </row>
    <row r="16" ht="15">
      <c r="E16" s="80"/>
    </row>
    <row r="17" ht="15">
      <c r="E17" s="80"/>
    </row>
    <row r="18" ht="15">
      <c r="E18" s="80"/>
    </row>
    <row r="19" ht="15">
      <c r="E19" s="80"/>
    </row>
    <row r="20" ht="15">
      <c r="E20" s="80"/>
    </row>
    <row r="21" ht="15">
      <c r="E21" s="80"/>
    </row>
    <row r="22" ht="15">
      <c r="E22" s="80"/>
    </row>
    <row r="23" ht="15">
      <c r="E23" s="80"/>
    </row>
    <row r="24" ht="15">
      <c r="E24" s="80"/>
    </row>
    <row r="25" ht="15">
      <c r="E25" s="80"/>
    </row>
    <row r="26" ht="15">
      <c r="E26" s="80"/>
    </row>
    <row r="27" ht="15">
      <c r="E27" s="80"/>
    </row>
    <row r="28" ht="15">
      <c r="E28" s="80"/>
    </row>
    <row r="29" ht="15">
      <c r="E29" s="80"/>
    </row>
    <row r="30" ht="15">
      <c r="E30" s="80"/>
    </row>
    <row r="31" ht="15">
      <c r="E31" s="80"/>
    </row>
    <row r="32" ht="15">
      <c r="E32" s="80"/>
    </row>
    <row r="33" ht="15">
      <c r="E33" s="80"/>
    </row>
    <row r="34" ht="15">
      <c r="E34" s="80"/>
    </row>
    <row r="35" ht="15">
      <c r="E35" s="80"/>
    </row>
    <row r="36" ht="15">
      <c r="E36" s="80"/>
    </row>
    <row r="37" ht="15">
      <c r="E37" s="80"/>
    </row>
    <row r="38" ht="15">
      <c r="E38" s="80"/>
    </row>
    <row r="39" ht="15">
      <c r="E39" s="80"/>
    </row>
    <row r="40" ht="15">
      <c r="E40" s="80"/>
    </row>
    <row r="41" ht="15">
      <c r="E41" s="80"/>
    </row>
    <row r="42" ht="15">
      <c r="E42" s="80"/>
    </row>
    <row r="43" ht="15">
      <c r="E43" s="80"/>
    </row>
    <row r="44" ht="15">
      <c r="E44" s="80"/>
    </row>
    <row r="45" ht="15">
      <c r="E45" s="80"/>
    </row>
    <row r="46" ht="15">
      <c r="E46" s="80"/>
    </row>
    <row r="47" ht="15">
      <c r="E47" s="80"/>
    </row>
    <row r="48" ht="15">
      <c r="E48" s="80"/>
    </row>
    <row r="49" ht="15">
      <c r="E49" s="80"/>
    </row>
    <row r="50" ht="15">
      <c r="E50" s="80"/>
    </row>
    <row r="51" ht="15">
      <c r="E51" s="80"/>
    </row>
    <row r="52" ht="15">
      <c r="E52" s="80"/>
    </row>
    <row r="53" ht="15">
      <c r="E53" s="80"/>
    </row>
    <row r="54" ht="15">
      <c r="E54" s="80"/>
    </row>
    <row r="55" ht="15">
      <c r="E55" s="80"/>
    </row>
    <row r="56" ht="15">
      <c r="E56" s="80"/>
    </row>
    <row r="57" ht="15">
      <c r="E57" s="80"/>
    </row>
    <row r="58" ht="15">
      <c r="E58" s="80"/>
    </row>
    <row r="59" ht="15">
      <c r="E59" s="80"/>
    </row>
    <row r="60" ht="15">
      <c r="E60" s="80"/>
    </row>
    <row r="61" ht="15">
      <c r="E61" s="80"/>
    </row>
    <row r="62" ht="15">
      <c r="E62" s="80"/>
    </row>
    <row r="63" ht="15">
      <c r="E63" s="80"/>
    </row>
    <row r="64" ht="15">
      <c r="E64" s="80"/>
    </row>
    <row r="65" ht="15">
      <c r="E65" s="80"/>
    </row>
    <row r="66" ht="15">
      <c r="E66" s="80"/>
    </row>
    <row r="67" ht="15">
      <c r="E67" s="80"/>
    </row>
    <row r="68" ht="15">
      <c r="E68" s="80"/>
    </row>
    <row r="69" ht="15">
      <c r="E69" s="80"/>
    </row>
    <row r="70" ht="15">
      <c r="E70" s="80"/>
    </row>
    <row r="71" ht="15">
      <c r="E71" s="80"/>
    </row>
    <row r="72" ht="15">
      <c r="E72" s="80"/>
    </row>
    <row r="73" ht="15">
      <c r="E73" s="80"/>
    </row>
    <row r="74" ht="15">
      <c r="E74" s="80"/>
    </row>
    <row r="75" ht="15">
      <c r="E75" s="80"/>
    </row>
    <row r="76" ht="15">
      <c r="E76" s="80"/>
    </row>
    <row r="77" ht="15">
      <c r="E77" s="80"/>
    </row>
    <row r="78" ht="15">
      <c r="E78" s="80"/>
    </row>
    <row r="79" ht="15">
      <c r="E79" s="80"/>
    </row>
    <row r="80" ht="15">
      <c r="E80" s="80"/>
    </row>
    <row r="81" ht="15">
      <c r="E81" s="80"/>
    </row>
    <row r="82" ht="15">
      <c r="E82" s="80"/>
    </row>
    <row r="83" ht="15">
      <c r="E83" s="80"/>
    </row>
    <row r="84" ht="15">
      <c r="E84" s="80"/>
    </row>
    <row r="85" ht="15">
      <c r="E85" s="80"/>
    </row>
    <row r="86" ht="15">
      <c r="E86" s="80"/>
    </row>
    <row r="87" ht="15">
      <c r="E87" s="80"/>
    </row>
    <row r="88" ht="15">
      <c r="E88" s="80"/>
    </row>
    <row r="89" ht="15">
      <c r="E89" s="80"/>
    </row>
    <row r="90" ht="15">
      <c r="E90" s="80"/>
    </row>
    <row r="91" ht="15">
      <c r="E91" s="80"/>
    </row>
    <row r="92" ht="15">
      <c r="E92" s="80"/>
    </row>
    <row r="93" ht="15">
      <c r="E93" s="80"/>
    </row>
    <row r="94" ht="15">
      <c r="E94" s="80"/>
    </row>
    <row r="95" ht="15">
      <c r="E95" s="80"/>
    </row>
    <row r="96" ht="15">
      <c r="E96" s="80"/>
    </row>
    <row r="97" ht="15">
      <c r="E97" s="80"/>
    </row>
    <row r="98" ht="15">
      <c r="E98" s="80"/>
    </row>
    <row r="99" ht="15">
      <c r="E99" s="80"/>
    </row>
    <row r="100" ht="15">
      <c r="E100" s="80"/>
    </row>
    <row r="101" ht="15">
      <c r="E101" s="80"/>
    </row>
    <row r="102" ht="15">
      <c r="E102" s="80"/>
    </row>
    <row r="103" ht="15">
      <c r="E103" s="80"/>
    </row>
    <row r="104" ht="15">
      <c r="E104" s="80"/>
    </row>
    <row r="105" ht="15">
      <c r="E105" s="80"/>
    </row>
    <row r="106" ht="15">
      <c r="E106" s="80"/>
    </row>
    <row r="107" ht="15">
      <c r="E107" s="80"/>
    </row>
    <row r="108" ht="15">
      <c r="E108" s="80"/>
    </row>
    <row r="109" ht="15">
      <c r="E109" s="80"/>
    </row>
    <row r="110" ht="15">
      <c r="E110" s="80"/>
    </row>
    <row r="111" ht="15">
      <c r="E111" s="80"/>
    </row>
    <row r="112" ht="15">
      <c r="E112" s="80"/>
    </row>
    <row r="113" ht="15">
      <c r="E113" s="80"/>
    </row>
    <row r="114" ht="15">
      <c r="E114" s="80"/>
    </row>
    <row r="115" ht="15">
      <c r="E115" s="80"/>
    </row>
    <row r="116" ht="15">
      <c r="E116" s="80"/>
    </row>
    <row r="117" ht="15">
      <c r="E117" s="80"/>
    </row>
    <row r="118" ht="15">
      <c r="E118" s="80"/>
    </row>
    <row r="119" ht="15">
      <c r="E119" s="80"/>
    </row>
    <row r="120" ht="15">
      <c r="E120" s="80"/>
    </row>
    <row r="121" ht="15">
      <c r="E121" s="80"/>
    </row>
    <row r="122" ht="15">
      <c r="E122" s="80"/>
    </row>
    <row r="123" ht="15">
      <c r="E123" s="80"/>
    </row>
    <row r="124" ht="15">
      <c r="E124" s="80"/>
    </row>
    <row r="125" ht="15">
      <c r="E125" s="80"/>
    </row>
    <row r="126" ht="15">
      <c r="E126" s="80"/>
    </row>
    <row r="127" ht="15">
      <c r="E127" s="80"/>
    </row>
    <row r="128" ht="15">
      <c r="E128" s="80"/>
    </row>
    <row r="129" ht="15">
      <c r="E129" s="80"/>
    </row>
    <row r="130" ht="15">
      <c r="E130" s="80"/>
    </row>
    <row r="131" ht="15">
      <c r="E131" s="80"/>
    </row>
    <row r="132" ht="15">
      <c r="E132" s="80"/>
    </row>
    <row r="133" ht="15">
      <c r="E133" s="80"/>
    </row>
    <row r="134" ht="15">
      <c r="E134" s="80"/>
    </row>
    <row r="135" ht="15">
      <c r="E135" s="80"/>
    </row>
    <row r="136" ht="15">
      <c r="E136" s="80"/>
    </row>
    <row r="137" ht="15">
      <c r="E137" s="80"/>
    </row>
    <row r="138" ht="15">
      <c r="E138" s="80"/>
    </row>
    <row r="139" ht="15">
      <c r="E139" s="80"/>
    </row>
    <row r="140" ht="15">
      <c r="E140" s="80"/>
    </row>
    <row r="141" ht="15">
      <c r="E141" s="80"/>
    </row>
    <row r="142" ht="15">
      <c r="E142" s="80"/>
    </row>
    <row r="143" ht="15">
      <c r="E143" s="80"/>
    </row>
    <row r="144" ht="15">
      <c r="E144" s="80"/>
    </row>
    <row r="145" ht="15">
      <c r="E145" s="80"/>
    </row>
    <row r="146" ht="15">
      <c r="E146" s="80"/>
    </row>
    <row r="147" ht="15">
      <c r="E147" s="80"/>
    </row>
    <row r="148" ht="15">
      <c r="E148" s="80"/>
    </row>
    <row r="149" ht="15">
      <c r="E149" s="80"/>
    </row>
    <row r="150" ht="15">
      <c r="E150" s="80"/>
    </row>
    <row r="151" ht="15">
      <c r="E151" s="80"/>
    </row>
    <row r="152" ht="15">
      <c r="E152" s="80"/>
    </row>
    <row r="153" ht="15">
      <c r="E153" s="80"/>
    </row>
    <row r="154" ht="15">
      <c r="E154" s="80"/>
    </row>
    <row r="155" ht="15">
      <c r="E155" s="80"/>
    </row>
    <row r="156" ht="15">
      <c r="E156" s="80"/>
    </row>
    <row r="157" ht="15">
      <c r="E157" s="80"/>
    </row>
    <row r="158" ht="15">
      <c r="E158" s="80"/>
    </row>
    <row r="159" ht="15">
      <c r="E159" s="80"/>
    </row>
    <row r="160" ht="15">
      <c r="E160" s="80"/>
    </row>
    <row r="161" ht="15">
      <c r="E161" s="80"/>
    </row>
    <row r="162" ht="15">
      <c r="E162" s="80"/>
    </row>
    <row r="163" ht="15">
      <c r="E163" s="80"/>
    </row>
    <row r="164" ht="15">
      <c r="E164" s="80"/>
    </row>
    <row r="165" ht="15">
      <c r="E165" s="80"/>
    </row>
    <row r="166" ht="15">
      <c r="E166" s="80"/>
    </row>
    <row r="167" ht="15">
      <c r="E167" s="80"/>
    </row>
    <row r="168" ht="15">
      <c r="E168" s="80"/>
    </row>
    <row r="169" ht="15">
      <c r="E169" s="80"/>
    </row>
    <row r="170" ht="15">
      <c r="E170" s="80"/>
    </row>
    <row r="171" ht="15">
      <c r="E171" s="80"/>
    </row>
    <row r="172" ht="15">
      <c r="E172" s="80"/>
    </row>
    <row r="173" ht="15">
      <c r="E173" s="80"/>
    </row>
    <row r="174" ht="15">
      <c r="E174" s="80"/>
    </row>
    <row r="175" ht="15">
      <c r="E175" s="80"/>
    </row>
    <row r="176" ht="15">
      <c r="E176" s="80"/>
    </row>
    <row r="177" ht="15">
      <c r="E177" s="80"/>
    </row>
    <row r="178" ht="15">
      <c r="E178" s="80"/>
    </row>
    <row r="179" ht="15">
      <c r="E179" s="80"/>
    </row>
    <row r="180" ht="15">
      <c r="E180" s="80"/>
    </row>
    <row r="181" ht="15">
      <c r="E181" s="80"/>
    </row>
    <row r="182" ht="15">
      <c r="E182" s="80"/>
    </row>
    <row r="183" ht="15">
      <c r="E183" s="80"/>
    </row>
    <row r="184" ht="15">
      <c r="E184" s="80"/>
    </row>
    <row r="185" ht="15">
      <c r="E185" s="80"/>
    </row>
    <row r="186" ht="15">
      <c r="E186" s="80"/>
    </row>
    <row r="187" ht="15">
      <c r="E187" s="80"/>
    </row>
    <row r="188" ht="15">
      <c r="E188" s="80"/>
    </row>
    <row r="189" ht="15">
      <c r="E189" s="80"/>
    </row>
    <row r="190" ht="15">
      <c r="E190" s="80"/>
    </row>
    <row r="191" ht="15">
      <c r="E191" s="80"/>
    </row>
    <row r="192" ht="15">
      <c r="E192" s="80"/>
    </row>
    <row r="193" ht="15">
      <c r="E193" s="80"/>
    </row>
    <row r="194" ht="15">
      <c r="E194" s="80"/>
    </row>
    <row r="195" ht="15">
      <c r="E195" s="80"/>
    </row>
    <row r="196" ht="15">
      <c r="E196" s="80"/>
    </row>
    <row r="197" ht="15">
      <c r="E197" s="80"/>
    </row>
    <row r="198" ht="15">
      <c r="E198" s="80"/>
    </row>
    <row r="199" ht="15">
      <c r="E199" s="80"/>
    </row>
    <row r="200" ht="15">
      <c r="E200" s="80"/>
    </row>
    <row r="201" ht="15">
      <c r="E201" s="80"/>
    </row>
    <row r="202" ht="15">
      <c r="E202" s="80"/>
    </row>
    <row r="203" ht="15">
      <c r="E203" s="80"/>
    </row>
    <row r="204" ht="15">
      <c r="E204" s="80"/>
    </row>
    <row r="205" ht="15">
      <c r="E205" s="80"/>
    </row>
    <row r="206" ht="15">
      <c r="E206" s="80"/>
    </row>
    <row r="207" ht="15">
      <c r="E207" s="80"/>
    </row>
    <row r="208" ht="15">
      <c r="E208" s="80"/>
    </row>
    <row r="209" ht="15">
      <c r="E209" s="80"/>
    </row>
    <row r="210" ht="15">
      <c r="E210" s="80"/>
    </row>
    <row r="211" ht="15">
      <c r="E211" s="80"/>
    </row>
    <row r="212" ht="15">
      <c r="E212" s="80"/>
    </row>
    <row r="213" ht="15">
      <c r="E213" s="80"/>
    </row>
    <row r="214" ht="15">
      <c r="E214" s="80"/>
    </row>
    <row r="215" ht="15">
      <c r="E215" s="80"/>
    </row>
    <row r="216" ht="15">
      <c r="E216" s="80"/>
    </row>
    <row r="217" ht="15">
      <c r="E217" s="80"/>
    </row>
    <row r="218" ht="15">
      <c r="E218" s="80"/>
    </row>
    <row r="219" ht="15">
      <c r="E219" s="80"/>
    </row>
    <row r="220" ht="15">
      <c r="E220" s="80"/>
    </row>
    <row r="221" ht="15">
      <c r="E221" s="80"/>
    </row>
    <row r="222" ht="15">
      <c r="E222" s="80"/>
    </row>
    <row r="223" ht="15">
      <c r="E223" s="80"/>
    </row>
    <row r="224" ht="15">
      <c r="E224" s="80"/>
    </row>
    <row r="225" ht="15">
      <c r="E225" s="80"/>
    </row>
    <row r="226" ht="15">
      <c r="E226" s="80"/>
    </row>
    <row r="227" ht="15">
      <c r="E227" s="80"/>
    </row>
    <row r="228" ht="15">
      <c r="E228" s="80"/>
    </row>
    <row r="229" ht="15">
      <c r="E229" s="80"/>
    </row>
    <row r="230" ht="15">
      <c r="E230" s="80"/>
    </row>
    <row r="231" ht="15">
      <c r="E231" s="80"/>
    </row>
    <row r="232" ht="15">
      <c r="E232" s="80"/>
    </row>
    <row r="233" ht="15">
      <c r="E233" s="80"/>
    </row>
    <row r="234" ht="15">
      <c r="E234" s="80"/>
    </row>
    <row r="235" ht="15">
      <c r="E235" s="80"/>
    </row>
    <row r="236" ht="15">
      <c r="E236" s="80"/>
    </row>
    <row r="237" ht="15">
      <c r="E237" s="80"/>
    </row>
    <row r="238" ht="15">
      <c r="E238" s="80"/>
    </row>
    <row r="239" ht="15">
      <c r="E239" s="80"/>
    </row>
    <row r="240" ht="15">
      <c r="E240" s="80"/>
    </row>
    <row r="241" ht="15">
      <c r="E241" s="80"/>
    </row>
    <row r="242" ht="15">
      <c r="E242" s="80"/>
    </row>
    <row r="243" ht="15">
      <c r="E243" s="80"/>
    </row>
    <row r="244" ht="15">
      <c r="E244" s="80"/>
    </row>
    <row r="245" ht="15">
      <c r="E245" s="80"/>
    </row>
    <row r="246" ht="15">
      <c r="E246" s="80"/>
    </row>
    <row r="247" ht="15">
      <c r="E247" s="80"/>
    </row>
    <row r="248" ht="15">
      <c r="E248" s="80"/>
    </row>
    <row r="249" ht="15">
      <c r="E249" s="80"/>
    </row>
    <row r="250" ht="15">
      <c r="E250" s="80"/>
    </row>
    <row r="251" ht="15">
      <c r="E251" s="80"/>
    </row>
    <row r="252" ht="15">
      <c r="E252" s="80"/>
    </row>
    <row r="253" ht="15">
      <c r="E253" s="80"/>
    </row>
    <row r="254" ht="15">
      <c r="E254" s="80"/>
    </row>
    <row r="255" ht="15">
      <c r="E255" s="80"/>
    </row>
    <row r="256" ht="15">
      <c r="E256" s="80"/>
    </row>
    <row r="257" ht="15">
      <c r="E257" s="80"/>
    </row>
    <row r="258" ht="15">
      <c r="E258" s="80"/>
    </row>
    <row r="259" ht="15">
      <c r="E259" s="80"/>
    </row>
    <row r="260" ht="15">
      <c r="E260" s="80"/>
    </row>
    <row r="261" ht="15">
      <c r="E261" s="80"/>
    </row>
    <row r="262" ht="15">
      <c r="E262" s="80"/>
    </row>
    <row r="263" ht="15">
      <c r="E263" s="80"/>
    </row>
    <row r="264" ht="15">
      <c r="E264" s="80"/>
    </row>
    <row r="265" ht="15">
      <c r="E265" s="80"/>
    </row>
    <row r="266" ht="15">
      <c r="E266" s="80"/>
    </row>
    <row r="267" ht="15">
      <c r="E267" s="80"/>
    </row>
    <row r="268" ht="15">
      <c r="E268" s="80"/>
    </row>
    <row r="269" ht="15">
      <c r="E269" s="80"/>
    </row>
    <row r="270" ht="15">
      <c r="E270" s="80"/>
    </row>
    <row r="271" ht="15">
      <c r="E271" s="80"/>
    </row>
    <row r="272" ht="15">
      <c r="E272" s="80"/>
    </row>
    <row r="273" ht="15">
      <c r="E273" s="80"/>
    </row>
    <row r="274" ht="15">
      <c r="E274" s="80"/>
    </row>
    <row r="275" ht="15">
      <c r="E275" s="80"/>
    </row>
    <row r="276" ht="15">
      <c r="E276" s="80"/>
    </row>
    <row r="277" ht="15">
      <c r="E277" s="80"/>
    </row>
    <row r="278" ht="15">
      <c r="E278" s="80"/>
    </row>
    <row r="279" ht="15">
      <c r="E279" s="80"/>
    </row>
    <row r="280" ht="15">
      <c r="E280" s="80"/>
    </row>
    <row r="281" ht="15">
      <c r="E281" s="80"/>
    </row>
    <row r="282" ht="15">
      <c r="E282" s="80"/>
    </row>
    <row r="283" ht="15">
      <c r="E283" s="80"/>
    </row>
    <row r="284" ht="15">
      <c r="E284" s="80"/>
    </row>
    <row r="285" ht="15">
      <c r="E285" s="80"/>
    </row>
    <row r="286" ht="15">
      <c r="E286" s="80"/>
    </row>
    <row r="287" ht="15">
      <c r="E287" s="80"/>
    </row>
    <row r="288" ht="15">
      <c r="E288" s="80"/>
    </row>
    <row r="289" ht="15">
      <c r="E289" s="80"/>
    </row>
    <row r="290" ht="15">
      <c r="E290" s="80"/>
    </row>
    <row r="291" ht="15">
      <c r="E291" s="80"/>
    </row>
    <row r="292" ht="15">
      <c r="E292" s="80"/>
    </row>
    <row r="293" ht="15">
      <c r="E293" s="80"/>
    </row>
    <row r="294" ht="15">
      <c r="E294" s="80"/>
    </row>
    <row r="295" ht="15">
      <c r="E295" s="80"/>
    </row>
    <row r="296" ht="15">
      <c r="E296" s="80"/>
    </row>
    <row r="297" ht="15">
      <c r="E297" s="80"/>
    </row>
    <row r="298" ht="15">
      <c r="E298" s="80"/>
    </row>
    <row r="299" ht="15">
      <c r="E299" s="80"/>
    </row>
    <row r="300" ht="15">
      <c r="E300" s="80"/>
    </row>
    <row r="301" ht="15">
      <c r="E301" s="80"/>
    </row>
    <row r="302" ht="15">
      <c r="E302" s="80"/>
    </row>
    <row r="303" ht="15">
      <c r="E303" s="80"/>
    </row>
    <row r="304" ht="15">
      <c r="E304" s="80"/>
    </row>
    <row r="305" ht="15">
      <c r="E305" s="80"/>
    </row>
    <row r="306" ht="15">
      <c r="E306" s="80"/>
    </row>
    <row r="307" ht="15">
      <c r="E307" s="80"/>
    </row>
    <row r="308" ht="15">
      <c r="E308" s="80"/>
    </row>
    <row r="309" ht="15">
      <c r="E309" s="80"/>
    </row>
    <row r="310" ht="15">
      <c r="E310" s="80"/>
    </row>
    <row r="311" ht="15">
      <c r="E311" s="80"/>
    </row>
    <row r="312" ht="15">
      <c r="E312" s="80"/>
    </row>
    <row r="313" ht="15">
      <c r="E313" s="80"/>
    </row>
    <row r="314" ht="15">
      <c r="E314" s="80"/>
    </row>
    <row r="315" ht="15">
      <c r="E315" s="80"/>
    </row>
    <row r="316" ht="15">
      <c r="E316" s="80"/>
    </row>
    <row r="317" ht="15">
      <c r="E317" s="80"/>
    </row>
    <row r="318" ht="15">
      <c r="E318" s="80"/>
    </row>
    <row r="319" ht="15">
      <c r="E319" s="80"/>
    </row>
    <row r="320" ht="15">
      <c r="E320" s="80"/>
    </row>
    <row r="321" ht="15">
      <c r="E321" s="80"/>
    </row>
    <row r="322" ht="15">
      <c r="E322" s="80"/>
    </row>
    <row r="323" ht="15">
      <c r="E323" s="80"/>
    </row>
    <row r="324" ht="15">
      <c r="E324" s="80"/>
    </row>
    <row r="325" ht="15">
      <c r="E325" s="80"/>
    </row>
    <row r="326" ht="15">
      <c r="E326" s="80"/>
    </row>
    <row r="327" ht="15">
      <c r="E327" s="80"/>
    </row>
    <row r="328" ht="15">
      <c r="E328" s="80"/>
    </row>
    <row r="329" ht="15">
      <c r="E329" s="80"/>
    </row>
    <row r="330" ht="15">
      <c r="E330" s="80"/>
    </row>
    <row r="331" ht="15">
      <c r="E331" s="80"/>
    </row>
    <row r="332" ht="15">
      <c r="E332" s="80"/>
    </row>
    <row r="333" ht="15">
      <c r="E333" s="80"/>
    </row>
    <row r="334" ht="15">
      <c r="E334" s="80"/>
    </row>
    <row r="335" ht="15">
      <c r="E335" s="80"/>
    </row>
    <row r="336" ht="15">
      <c r="E336" s="80"/>
    </row>
    <row r="337" ht="15">
      <c r="E337" s="80"/>
    </row>
    <row r="338" ht="15">
      <c r="E338" s="80"/>
    </row>
    <row r="339" ht="15">
      <c r="E339" s="80"/>
    </row>
    <row r="340" ht="15">
      <c r="E340" s="80"/>
    </row>
    <row r="341" ht="15">
      <c r="E341" s="80"/>
    </row>
    <row r="342" ht="15">
      <c r="E342" s="80"/>
    </row>
    <row r="343" ht="15">
      <c r="E343" s="80"/>
    </row>
    <row r="344" ht="15">
      <c r="E344" s="80"/>
    </row>
    <row r="345" ht="15">
      <c r="E345" s="80"/>
    </row>
    <row r="346" ht="15">
      <c r="E346" s="80"/>
    </row>
    <row r="347" ht="15">
      <c r="E347" s="80"/>
    </row>
    <row r="348" ht="15">
      <c r="E348" s="80"/>
    </row>
    <row r="349" ht="15">
      <c r="E349" s="80"/>
    </row>
    <row r="350" ht="15">
      <c r="E350" s="80"/>
    </row>
    <row r="351" ht="15">
      <c r="E351" s="80"/>
    </row>
    <row r="352" ht="15">
      <c r="E352" s="80"/>
    </row>
    <row r="353" ht="15">
      <c r="E353" s="80"/>
    </row>
    <row r="354" ht="15">
      <c r="E354" s="80"/>
    </row>
    <row r="355" ht="15">
      <c r="E355" s="80"/>
    </row>
    <row r="356" ht="15">
      <c r="E356" s="80"/>
    </row>
    <row r="357" ht="15">
      <c r="E357" s="80"/>
    </row>
    <row r="358" ht="15">
      <c r="E358" s="80"/>
    </row>
    <row r="359" ht="15">
      <c r="E359" s="80"/>
    </row>
    <row r="360" ht="15">
      <c r="E360" s="80"/>
    </row>
    <row r="361" ht="15">
      <c r="E361" s="80"/>
    </row>
    <row r="362" ht="15">
      <c r="E362" s="80"/>
    </row>
    <row r="363" ht="15">
      <c r="E363" s="80"/>
    </row>
    <row r="364" ht="15">
      <c r="E364" s="80"/>
    </row>
    <row r="365" ht="15">
      <c r="E365" s="80"/>
    </row>
    <row r="366" ht="15">
      <c r="E366" s="80"/>
    </row>
    <row r="367" ht="15">
      <c r="E367" s="80"/>
    </row>
    <row r="368" ht="15">
      <c r="E368" s="80"/>
    </row>
    <row r="369" ht="15">
      <c r="E369" s="80"/>
    </row>
    <row r="370" ht="15">
      <c r="E370" s="80"/>
    </row>
    <row r="371" ht="15">
      <c r="E371" s="80"/>
    </row>
    <row r="372" ht="15">
      <c r="E372" s="80"/>
    </row>
    <row r="373" ht="15">
      <c r="E373" s="80"/>
    </row>
    <row r="374" ht="15">
      <c r="E374" s="80"/>
    </row>
    <row r="375" ht="15">
      <c r="E375" s="80"/>
    </row>
    <row r="376" ht="15">
      <c r="E376" s="80"/>
    </row>
    <row r="377" ht="15">
      <c r="E377" s="80"/>
    </row>
    <row r="378" ht="15">
      <c r="E378" s="80"/>
    </row>
    <row r="379" ht="15">
      <c r="E379" s="80"/>
    </row>
    <row r="380" ht="15">
      <c r="E380" s="80"/>
    </row>
    <row r="381" ht="15">
      <c r="E381" s="80"/>
    </row>
    <row r="382" ht="15">
      <c r="E382" s="80"/>
    </row>
    <row r="383" ht="15">
      <c r="E383" s="80"/>
    </row>
    <row r="384" ht="15">
      <c r="E384" s="80"/>
    </row>
    <row r="385" ht="15">
      <c r="E385" s="80"/>
    </row>
    <row r="386" ht="15">
      <c r="E386" s="80"/>
    </row>
    <row r="387" ht="15">
      <c r="E387" s="80"/>
    </row>
    <row r="388" ht="15">
      <c r="E388" s="80"/>
    </row>
    <row r="389" ht="15">
      <c r="E389" s="80"/>
    </row>
    <row r="390" ht="15">
      <c r="E390" s="80"/>
    </row>
    <row r="391" ht="15">
      <c r="E391" s="80"/>
    </row>
    <row r="392" ht="15">
      <c r="E392" s="80"/>
    </row>
    <row r="393" ht="15">
      <c r="E393" s="80"/>
    </row>
    <row r="394" ht="15">
      <c r="E394" s="80"/>
    </row>
    <row r="395" ht="15">
      <c r="E395" s="80"/>
    </row>
    <row r="396" ht="15">
      <c r="E396" s="80"/>
    </row>
    <row r="397" ht="15">
      <c r="E397" s="80"/>
    </row>
    <row r="398" ht="15">
      <c r="E398" s="80"/>
    </row>
    <row r="399" ht="15">
      <c r="E399" s="80"/>
    </row>
    <row r="400" ht="15">
      <c r="E400" s="80"/>
    </row>
    <row r="401" ht="15">
      <c r="E401" s="80"/>
    </row>
    <row r="402" ht="15">
      <c r="E402" s="80"/>
    </row>
    <row r="403" ht="15">
      <c r="E403" s="80"/>
    </row>
    <row r="404" ht="15">
      <c r="E404" s="80"/>
    </row>
    <row r="405" ht="15">
      <c r="E405" s="80"/>
    </row>
    <row r="406" ht="15">
      <c r="E406" s="80"/>
    </row>
    <row r="407" ht="15">
      <c r="E407" s="80"/>
    </row>
    <row r="408" ht="15">
      <c r="E408" s="80"/>
    </row>
    <row r="409" ht="15">
      <c r="E409" s="80"/>
    </row>
    <row r="410" ht="15">
      <c r="E410" s="80"/>
    </row>
    <row r="411" ht="15">
      <c r="E411" s="80"/>
    </row>
    <row r="412" ht="15">
      <c r="E412" s="80"/>
    </row>
    <row r="413" ht="15">
      <c r="E413" s="80"/>
    </row>
    <row r="414" ht="15">
      <c r="E414" s="80"/>
    </row>
    <row r="415" ht="15">
      <c r="E415" s="80"/>
    </row>
    <row r="416" ht="15">
      <c r="E416" s="80"/>
    </row>
    <row r="417" ht="15">
      <c r="E417" s="80"/>
    </row>
    <row r="418" ht="15">
      <c r="E418" s="80"/>
    </row>
    <row r="419" ht="15">
      <c r="E419" s="80"/>
    </row>
    <row r="420" ht="15">
      <c r="E420" s="80"/>
    </row>
    <row r="421" ht="15">
      <c r="E421" s="80"/>
    </row>
    <row r="422" ht="15">
      <c r="E422" s="80"/>
    </row>
    <row r="423" ht="15">
      <c r="E423" s="80"/>
    </row>
    <row r="424" ht="15">
      <c r="E424" s="80"/>
    </row>
    <row r="425" ht="15">
      <c r="E425" s="80"/>
    </row>
    <row r="426" ht="15">
      <c r="E426" s="80"/>
    </row>
    <row r="427" ht="15">
      <c r="E427" s="80"/>
    </row>
    <row r="428" ht="15">
      <c r="E428" s="80"/>
    </row>
    <row r="429" ht="15">
      <c r="E429" s="80"/>
    </row>
    <row r="430" ht="15">
      <c r="E430" s="80"/>
    </row>
    <row r="431" ht="15">
      <c r="E431" s="80"/>
    </row>
    <row r="432" ht="15">
      <c r="E432" s="80"/>
    </row>
    <row r="433" ht="15">
      <c r="E433" s="80"/>
    </row>
    <row r="434" ht="15">
      <c r="E434" s="80"/>
    </row>
    <row r="435" ht="15">
      <c r="E435" s="80"/>
    </row>
    <row r="436" ht="15">
      <c r="E436" s="80"/>
    </row>
    <row r="437" ht="15">
      <c r="E437" s="80"/>
    </row>
    <row r="438" ht="15">
      <c r="E438" s="80"/>
    </row>
    <row r="439" ht="15">
      <c r="E439" s="80"/>
    </row>
    <row r="440" ht="15">
      <c r="E440" s="80"/>
    </row>
    <row r="441" ht="15">
      <c r="E441" s="80"/>
    </row>
    <row r="442" ht="15">
      <c r="E442" s="80"/>
    </row>
    <row r="443" ht="15">
      <c r="E443" s="80"/>
    </row>
    <row r="444" ht="15">
      <c r="E444" s="80"/>
    </row>
    <row r="445" ht="15">
      <c r="E445" s="80"/>
    </row>
    <row r="446" ht="15">
      <c r="E446" s="80"/>
    </row>
    <row r="447" ht="15">
      <c r="E447" s="80"/>
    </row>
    <row r="448" ht="15">
      <c r="E448" s="80"/>
    </row>
    <row r="449" ht="15">
      <c r="E449" s="80"/>
    </row>
    <row r="450" ht="15">
      <c r="E450" s="80"/>
    </row>
    <row r="451" ht="15">
      <c r="E451" s="80"/>
    </row>
    <row r="452" ht="15">
      <c r="E452" s="80"/>
    </row>
    <row r="453" ht="15">
      <c r="E453" s="80"/>
    </row>
    <row r="454" ht="15">
      <c r="E454" s="80"/>
    </row>
    <row r="455" ht="15">
      <c r="E455" s="80"/>
    </row>
    <row r="456" ht="15">
      <c r="E456" s="80"/>
    </row>
    <row r="457" ht="15">
      <c r="E457" s="80"/>
    </row>
    <row r="458" ht="15">
      <c r="E458" s="80"/>
    </row>
    <row r="459" ht="15">
      <c r="E459" s="80"/>
    </row>
    <row r="460" ht="15">
      <c r="E460" s="80"/>
    </row>
    <row r="461" ht="15">
      <c r="E461" s="80"/>
    </row>
    <row r="462" ht="15">
      <c r="E462" s="80"/>
    </row>
    <row r="463" ht="15">
      <c r="E463" s="80"/>
    </row>
    <row r="464" ht="15">
      <c r="E464" s="80"/>
    </row>
    <row r="465" ht="15">
      <c r="E465" s="80"/>
    </row>
    <row r="466" ht="15">
      <c r="E466" s="80"/>
    </row>
    <row r="467" ht="15">
      <c r="E467" s="80"/>
    </row>
    <row r="468" ht="15">
      <c r="E468" s="80"/>
    </row>
    <row r="469" ht="15">
      <c r="E469" s="80"/>
    </row>
    <row r="470" ht="15">
      <c r="E470" s="80"/>
    </row>
    <row r="471" ht="15">
      <c r="E471" s="80"/>
    </row>
    <row r="472" ht="15">
      <c r="E472" s="80"/>
    </row>
    <row r="473" ht="15">
      <c r="E473" s="80"/>
    </row>
    <row r="474" ht="15">
      <c r="E474" s="80"/>
    </row>
    <row r="475" ht="15">
      <c r="E475" s="80"/>
    </row>
    <row r="476" ht="15">
      <c r="E476" s="80"/>
    </row>
    <row r="477" ht="15">
      <c r="E477" s="80"/>
    </row>
    <row r="478" ht="15">
      <c r="E478" s="80"/>
    </row>
    <row r="479" ht="15">
      <c r="E479" s="80"/>
    </row>
    <row r="480" ht="15">
      <c r="E480" s="80"/>
    </row>
    <row r="481" ht="15">
      <c r="E481" s="80"/>
    </row>
    <row r="482" ht="15">
      <c r="E482" s="80"/>
    </row>
    <row r="483" ht="15">
      <c r="E483" s="80"/>
    </row>
    <row r="484" ht="15">
      <c r="E484" s="80"/>
    </row>
    <row r="485" ht="15">
      <c r="E485" s="80"/>
    </row>
    <row r="486" ht="15">
      <c r="E486" s="80"/>
    </row>
    <row r="487" ht="15">
      <c r="E487" s="80"/>
    </row>
    <row r="488" ht="15">
      <c r="E488" s="80"/>
    </row>
    <row r="489" ht="15">
      <c r="E489" s="80"/>
    </row>
    <row r="490" ht="15">
      <c r="E490" s="80"/>
    </row>
    <row r="491" ht="15">
      <c r="E491" s="80"/>
    </row>
    <row r="492" ht="15">
      <c r="E492" s="80"/>
    </row>
    <row r="493" ht="15">
      <c r="E493" s="80"/>
    </row>
    <row r="494" ht="15">
      <c r="E494" s="80"/>
    </row>
    <row r="495" ht="15">
      <c r="E495" s="80"/>
    </row>
    <row r="496" ht="15">
      <c r="E496" s="80"/>
    </row>
    <row r="497" ht="15">
      <c r="E497" s="80"/>
    </row>
    <row r="498" ht="15">
      <c r="E498" s="80"/>
    </row>
    <row r="499" ht="15">
      <c r="E499" s="80"/>
    </row>
    <row r="500" ht="15">
      <c r="E500" s="80"/>
    </row>
    <row r="501" ht="15">
      <c r="E501" s="80"/>
    </row>
    <row r="502" ht="15">
      <c r="E502" s="80"/>
    </row>
    <row r="503" ht="15">
      <c r="E503" s="80"/>
    </row>
    <row r="504" ht="15">
      <c r="E504" s="80"/>
    </row>
    <row r="505" ht="15">
      <c r="E505" s="80"/>
    </row>
    <row r="506" ht="15">
      <c r="E506" s="80"/>
    </row>
    <row r="507" ht="15">
      <c r="E507" s="80"/>
    </row>
    <row r="508" ht="15">
      <c r="E508" s="80"/>
    </row>
    <row r="509" ht="15">
      <c r="E509" s="80"/>
    </row>
    <row r="510" ht="15">
      <c r="E510" s="80"/>
    </row>
    <row r="511" ht="15">
      <c r="E511" s="80"/>
    </row>
    <row r="512" ht="15">
      <c r="E512" s="80"/>
    </row>
    <row r="513" ht="15">
      <c r="E513" s="80"/>
    </row>
    <row r="514" ht="15">
      <c r="E514" s="80"/>
    </row>
    <row r="515" ht="15">
      <c r="E515" s="80"/>
    </row>
    <row r="516" ht="15">
      <c r="E516" s="80"/>
    </row>
    <row r="517" ht="15">
      <c r="E517" s="80"/>
    </row>
    <row r="518" ht="15">
      <c r="E518" s="80"/>
    </row>
    <row r="519" ht="15">
      <c r="E519" s="80"/>
    </row>
    <row r="520" ht="15">
      <c r="E520" s="80"/>
    </row>
    <row r="521" ht="15">
      <c r="E521" s="80"/>
    </row>
    <row r="522" ht="15">
      <c r="E522" s="80"/>
    </row>
    <row r="523" ht="15">
      <c r="E523" s="80"/>
    </row>
    <row r="524" ht="15">
      <c r="E524" s="80"/>
    </row>
    <row r="525" ht="15">
      <c r="E525" s="80"/>
    </row>
    <row r="526" ht="15">
      <c r="E526" s="80"/>
    </row>
    <row r="527" ht="15">
      <c r="E527" s="80"/>
    </row>
    <row r="528" ht="15">
      <c r="E528" s="80"/>
    </row>
    <row r="529" ht="15">
      <c r="E529" s="80"/>
    </row>
    <row r="530" ht="15">
      <c r="E530" s="80"/>
    </row>
    <row r="531" ht="15">
      <c r="E531" s="80"/>
    </row>
    <row r="532" ht="15">
      <c r="E532" s="80"/>
    </row>
    <row r="533" ht="15">
      <c r="E533" s="80"/>
    </row>
    <row r="534" ht="15">
      <c r="E534" s="80"/>
    </row>
    <row r="535" ht="15">
      <c r="E535" s="80"/>
    </row>
    <row r="536" ht="15">
      <c r="E536" s="80"/>
    </row>
    <row r="537" ht="15">
      <c r="E537" s="80"/>
    </row>
    <row r="538" ht="15">
      <c r="E538" s="80"/>
    </row>
    <row r="539" ht="15">
      <c r="E539" s="80"/>
    </row>
    <row r="540" ht="15">
      <c r="E540" s="80"/>
    </row>
    <row r="541" ht="15">
      <c r="E541" s="80"/>
    </row>
    <row r="542" ht="15">
      <c r="E542" s="80"/>
    </row>
    <row r="543" ht="15">
      <c r="E543" s="80"/>
    </row>
    <row r="544" ht="15">
      <c r="E544" s="80"/>
    </row>
    <row r="545" ht="15">
      <c r="E545" s="80"/>
    </row>
    <row r="546" ht="15">
      <c r="E546" s="80"/>
    </row>
    <row r="547" ht="15">
      <c r="E547" s="80"/>
    </row>
    <row r="548" ht="15">
      <c r="E548" s="80"/>
    </row>
    <row r="549" ht="15">
      <c r="E549" s="80"/>
    </row>
    <row r="550" ht="15">
      <c r="E550" s="80"/>
    </row>
    <row r="551" ht="15">
      <c r="E551" s="80"/>
    </row>
    <row r="552" ht="15">
      <c r="E552" s="80"/>
    </row>
    <row r="553" ht="15">
      <c r="E553" s="80"/>
    </row>
    <row r="554" ht="15">
      <c r="E554" s="80"/>
    </row>
    <row r="555" ht="15">
      <c r="E555" s="80"/>
    </row>
    <row r="556" ht="15">
      <c r="E556" s="80"/>
    </row>
    <row r="557" ht="15">
      <c r="E557" s="80"/>
    </row>
    <row r="558" ht="15">
      <c r="E558" s="80"/>
    </row>
    <row r="559" ht="15">
      <c r="E559" s="80"/>
    </row>
    <row r="560" ht="15">
      <c r="E560" s="80"/>
    </row>
    <row r="561" ht="15">
      <c r="E561" s="80"/>
    </row>
    <row r="562" ht="15">
      <c r="E562" s="80"/>
    </row>
    <row r="563" ht="15">
      <c r="E563" s="80"/>
    </row>
    <row r="564" ht="15">
      <c r="E564" s="80"/>
    </row>
    <row r="565" ht="15">
      <c r="E565" s="80"/>
    </row>
    <row r="566" ht="15">
      <c r="E566" s="80"/>
    </row>
    <row r="567" ht="15">
      <c r="E567" s="80"/>
    </row>
    <row r="568" ht="15">
      <c r="E568" s="80"/>
    </row>
    <row r="569" ht="15">
      <c r="E569" s="80"/>
    </row>
    <row r="570" ht="15">
      <c r="E570" s="80"/>
    </row>
    <row r="571" ht="15">
      <c r="E571" s="80"/>
    </row>
    <row r="572" ht="15">
      <c r="E572" s="80"/>
    </row>
    <row r="573" ht="15">
      <c r="E573" s="80"/>
    </row>
    <row r="574" ht="15">
      <c r="E574" s="80"/>
    </row>
    <row r="575" ht="15">
      <c r="E575" s="80"/>
    </row>
    <row r="576" ht="15">
      <c r="E576" s="80"/>
    </row>
    <row r="577" ht="15">
      <c r="E577" s="80"/>
    </row>
    <row r="578" ht="15">
      <c r="E578" s="80"/>
    </row>
    <row r="579" ht="15">
      <c r="E579" s="80"/>
    </row>
    <row r="580" ht="15">
      <c r="E580" s="80"/>
    </row>
    <row r="581" ht="15">
      <c r="E581" s="80"/>
    </row>
    <row r="582" ht="15">
      <c r="E582" s="80"/>
    </row>
    <row r="583" ht="15">
      <c r="E583" s="80"/>
    </row>
    <row r="584" ht="15">
      <c r="E584" s="80"/>
    </row>
    <row r="585" ht="15">
      <c r="E585" s="80"/>
    </row>
    <row r="586" ht="15">
      <c r="E586" s="80"/>
    </row>
    <row r="587" ht="15">
      <c r="E587" s="80"/>
    </row>
    <row r="588" ht="15">
      <c r="E588" s="80"/>
    </row>
    <row r="589" ht="15">
      <c r="E589" s="80"/>
    </row>
    <row r="590" ht="15">
      <c r="E590" s="80"/>
    </row>
    <row r="591" ht="15">
      <c r="E591" s="80"/>
    </row>
    <row r="592" ht="15">
      <c r="E592" s="80"/>
    </row>
    <row r="593" ht="15">
      <c r="E593" s="80"/>
    </row>
    <row r="594" ht="15">
      <c r="E594" s="80"/>
    </row>
    <row r="595" ht="15">
      <c r="E595" s="80"/>
    </row>
    <row r="596" ht="15">
      <c r="E596" s="80"/>
    </row>
    <row r="597" ht="15">
      <c r="E597" s="80"/>
    </row>
    <row r="598" ht="15">
      <c r="E598" s="80"/>
    </row>
    <row r="599" ht="15">
      <c r="E599" s="80"/>
    </row>
    <row r="600" ht="15">
      <c r="E600" s="80"/>
    </row>
    <row r="601" ht="15">
      <c r="E601" s="80"/>
    </row>
    <row r="602" ht="15">
      <c r="E602" s="80"/>
    </row>
    <row r="603" ht="15">
      <c r="E603" s="80"/>
    </row>
    <row r="604" ht="15">
      <c r="E604" s="80"/>
    </row>
    <row r="605" ht="15">
      <c r="E605" s="80"/>
    </row>
    <row r="606" ht="15">
      <c r="E606" s="80"/>
    </row>
    <row r="607" ht="15">
      <c r="E607" s="80"/>
    </row>
    <row r="608" ht="15">
      <c r="E608" s="80"/>
    </row>
    <row r="609" ht="15">
      <c r="E609" s="80"/>
    </row>
    <row r="610" ht="15">
      <c r="E610" s="80"/>
    </row>
    <row r="611" ht="15">
      <c r="E611" s="80"/>
    </row>
    <row r="612" ht="15">
      <c r="E612" s="80"/>
    </row>
    <row r="613" ht="15">
      <c r="E613" s="80"/>
    </row>
    <row r="614" ht="15">
      <c r="E614" s="80"/>
    </row>
    <row r="615" ht="15">
      <c r="E615" s="80"/>
    </row>
    <row r="616" ht="15">
      <c r="E616" s="80"/>
    </row>
    <row r="617" ht="15">
      <c r="E617" s="80"/>
    </row>
    <row r="618" ht="15">
      <c r="E618" s="80"/>
    </row>
    <row r="619" ht="15">
      <c r="E619" s="80"/>
    </row>
    <row r="620" ht="15">
      <c r="E620" s="80"/>
    </row>
    <row r="621" ht="15">
      <c r="E621" s="80"/>
    </row>
    <row r="622" ht="15">
      <c r="E622" s="80"/>
    </row>
    <row r="623" ht="15">
      <c r="E623" s="80"/>
    </row>
    <row r="624" ht="15">
      <c r="E624" s="80"/>
    </row>
    <row r="625" ht="15">
      <c r="E625" s="80"/>
    </row>
    <row r="626" ht="15">
      <c r="E626" s="80"/>
    </row>
    <row r="627" ht="15">
      <c r="E627" s="80"/>
    </row>
    <row r="628" ht="15">
      <c r="E628" s="80"/>
    </row>
    <row r="629" ht="15">
      <c r="E629" s="80"/>
    </row>
    <row r="630" ht="15">
      <c r="E630" s="80"/>
    </row>
    <row r="631" ht="15">
      <c r="E631" s="80"/>
    </row>
    <row r="632" ht="15">
      <c r="E632" s="80"/>
    </row>
    <row r="633" ht="15">
      <c r="E633" s="80"/>
    </row>
    <row r="634" ht="15">
      <c r="E634" s="80"/>
    </row>
    <row r="635" ht="15">
      <c r="E635" s="80"/>
    </row>
    <row r="636" ht="15">
      <c r="E636" s="80"/>
    </row>
    <row r="637" ht="15">
      <c r="E637" s="80"/>
    </row>
    <row r="638" ht="15">
      <c r="E638" s="80"/>
    </row>
    <row r="639" ht="15">
      <c r="E639" s="80"/>
    </row>
    <row r="640" ht="15">
      <c r="E640" s="80"/>
    </row>
    <row r="641" ht="15">
      <c r="E641" s="80"/>
    </row>
    <row r="642" ht="15">
      <c r="E642" s="80"/>
    </row>
    <row r="643" ht="15">
      <c r="E643" s="80"/>
    </row>
    <row r="644" ht="15">
      <c r="E644" s="80"/>
    </row>
    <row r="645" ht="15">
      <c r="E645" s="80"/>
    </row>
    <row r="646" ht="15">
      <c r="E646" s="80"/>
    </row>
    <row r="647" ht="15">
      <c r="E647" s="80"/>
    </row>
    <row r="648" ht="15">
      <c r="E648" s="80"/>
    </row>
    <row r="649" ht="15">
      <c r="E649" s="80"/>
    </row>
    <row r="650" ht="15">
      <c r="E650" s="80"/>
    </row>
    <row r="651" ht="15">
      <c r="E651" s="80"/>
    </row>
    <row r="652" ht="15">
      <c r="E652" s="80"/>
    </row>
    <row r="653" ht="15">
      <c r="E653" s="80"/>
    </row>
    <row r="654" ht="15">
      <c r="E654" s="80"/>
    </row>
    <row r="655" ht="15">
      <c r="E655" s="80"/>
    </row>
    <row r="656" ht="15">
      <c r="E656" s="80"/>
    </row>
    <row r="657" ht="15">
      <c r="E657" s="80"/>
    </row>
    <row r="658" ht="15">
      <c r="E658" s="80"/>
    </row>
    <row r="659" ht="15">
      <c r="E659" s="80"/>
    </row>
    <row r="660" ht="15">
      <c r="E660" s="80"/>
    </row>
    <row r="661" ht="15">
      <c r="E661" s="80"/>
    </row>
    <row r="662" ht="15">
      <c r="E662" s="80"/>
    </row>
    <row r="663" ht="15">
      <c r="E663" s="80"/>
    </row>
    <row r="664" ht="15">
      <c r="E664" s="80"/>
    </row>
    <row r="665" ht="15">
      <c r="E665" s="80"/>
    </row>
    <row r="666" ht="15">
      <c r="E666" s="80"/>
    </row>
    <row r="667" ht="15">
      <c r="E667" s="80"/>
    </row>
    <row r="668" ht="15">
      <c r="E668" s="80"/>
    </row>
    <row r="669" ht="15">
      <c r="E669" s="80"/>
    </row>
    <row r="670" ht="15">
      <c r="E670" s="80"/>
    </row>
    <row r="671" ht="15">
      <c r="E671" s="80"/>
    </row>
    <row r="672" ht="15">
      <c r="E672" s="80"/>
    </row>
    <row r="673" ht="15">
      <c r="E673" s="80"/>
    </row>
    <row r="674" ht="15">
      <c r="E674" s="80"/>
    </row>
    <row r="675" ht="15">
      <c r="E675" s="80"/>
    </row>
    <row r="676" ht="15">
      <c r="E676" s="80"/>
    </row>
    <row r="677" ht="15">
      <c r="E677" s="80"/>
    </row>
    <row r="678" ht="15">
      <c r="E678" s="80"/>
    </row>
    <row r="679" ht="15">
      <c r="E679" s="80"/>
    </row>
    <row r="680" ht="15">
      <c r="E680" s="80"/>
    </row>
    <row r="681" ht="15">
      <c r="E681" s="80"/>
    </row>
    <row r="682" ht="15">
      <c r="E682" s="80"/>
    </row>
    <row r="683" ht="15">
      <c r="E683" s="80"/>
    </row>
    <row r="684" ht="15">
      <c r="E684" s="80"/>
    </row>
    <row r="685" ht="15">
      <c r="E685" s="80"/>
    </row>
    <row r="686" ht="15">
      <c r="E686" s="80"/>
    </row>
    <row r="687" ht="15">
      <c r="E687" s="80"/>
    </row>
    <row r="688" ht="15">
      <c r="E688" s="80"/>
    </row>
    <row r="689" ht="15">
      <c r="E689" s="80"/>
    </row>
    <row r="690" ht="15">
      <c r="E690" s="80"/>
    </row>
    <row r="691" ht="15">
      <c r="E691" s="80"/>
    </row>
    <row r="692" ht="15">
      <c r="E692" s="80"/>
    </row>
    <row r="693" ht="15">
      <c r="E693" s="80"/>
    </row>
    <row r="694" ht="15">
      <c r="E694" s="80"/>
    </row>
    <row r="695" ht="15">
      <c r="E695" s="80"/>
    </row>
    <row r="696" ht="15">
      <c r="E696" s="80"/>
    </row>
    <row r="697" ht="15">
      <c r="E697" s="80"/>
    </row>
    <row r="698" ht="15">
      <c r="E698" s="80"/>
    </row>
    <row r="699" ht="15">
      <c r="E699" s="80"/>
    </row>
    <row r="700" ht="15">
      <c r="E700" s="80"/>
    </row>
    <row r="701" ht="15">
      <c r="E701" s="80"/>
    </row>
    <row r="702" ht="15">
      <c r="E702" s="80"/>
    </row>
    <row r="703" ht="15">
      <c r="E703" s="80"/>
    </row>
    <row r="704" ht="15">
      <c r="E704" s="80"/>
    </row>
    <row r="705" ht="15">
      <c r="E705" s="80"/>
    </row>
    <row r="706" ht="15">
      <c r="E706" s="80"/>
    </row>
    <row r="707" ht="15">
      <c r="E707" s="80"/>
    </row>
    <row r="708" ht="15">
      <c r="E708" s="80"/>
    </row>
    <row r="709" ht="15">
      <c r="E709" s="80"/>
    </row>
    <row r="710" ht="15">
      <c r="E710" s="80"/>
    </row>
    <row r="711" ht="15">
      <c r="E711" s="80"/>
    </row>
    <row r="712" ht="15">
      <c r="E712" s="80"/>
    </row>
    <row r="713" ht="15">
      <c r="E713" s="80"/>
    </row>
    <row r="714" ht="15">
      <c r="E714" s="80"/>
    </row>
    <row r="715" ht="15">
      <c r="E715" s="80"/>
    </row>
    <row r="716" ht="15">
      <c r="E716" s="80"/>
    </row>
    <row r="717" ht="15">
      <c r="E717" s="80"/>
    </row>
    <row r="718" ht="15">
      <c r="E718" s="80"/>
    </row>
    <row r="719" ht="15">
      <c r="E719" s="80"/>
    </row>
    <row r="720" ht="15">
      <c r="E720" s="80"/>
    </row>
    <row r="721" ht="15">
      <c r="E721" s="80"/>
    </row>
    <row r="722" ht="15">
      <c r="E722" s="80"/>
    </row>
    <row r="723" ht="15">
      <c r="E723" s="80"/>
    </row>
    <row r="724" ht="15">
      <c r="E724" s="80"/>
    </row>
    <row r="725" ht="15">
      <c r="E725" s="80"/>
    </row>
    <row r="726" ht="15">
      <c r="E726" s="80"/>
    </row>
    <row r="727" ht="15">
      <c r="E727" s="80"/>
    </row>
    <row r="728" ht="15">
      <c r="E728" s="80"/>
    </row>
    <row r="729" ht="15">
      <c r="E729" s="80"/>
    </row>
    <row r="730" ht="15">
      <c r="E730" s="80"/>
    </row>
    <row r="731" ht="15">
      <c r="E731" s="80"/>
    </row>
    <row r="732" ht="15">
      <c r="E732" s="80"/>
    </row>
    <row r="733" ht="15">
      <c r="E733" s="80"/>
    </row>
    <row r="734" ht="15">
      <c r="E734" s="80"/>
    </row>
    <row r="735" ht="15">
      <c r="E735" s="80"/>
    </row>
    <row r="736" ht="15">
      <c r="E736" s="80"/>
    </row>
    <row r="737" ht="15">
      <c r="E737" s="80"/>
    </row>
    <row r="738" ht="15">
      <c r="E738" s="80"/>
    </row>
    <row r="739" ht="15">
      <c r="E739" s="80"/>
    </row>
    <row r="740" ht="15">
      <c r="E740" s="80"/>
    </row>
    <row r="741" ht="15">
      <c r="E741" s="80"/>
    </row>
    <row r="742" ht="15">
      <c r="E742" s="80"/>
    </row>
    <row r="743" ht="15">
      <c r="E743" s="80"/>
    </row>
    <row r="744" ht="15">
      <c r="E744" s="80"/>
    </row>
    <row r="745" ht="15">
      <c r="E745" s="80"/>
    </row>
    <row r="746" ht="15">
      <c r="E746" s="80"/>
    </row>
    <row r="747" ht="15">
      <c r="E747" s="80"/>
    </row>
    <row r="748" ht="15">
      <c r="E748" s="80"/>
    </row>
    <row r="749" ht="15">
      <c r="E749" s="80"/>
    </row>
    <row r="750" ht="15">
      <c r="E750" s="80"/>
    </row>
    <row r="751" ht="15">
      <c r="E751" s="80"/>
    </row>
    <row r="752" ht="15">
      <c r="E752" s="80"/>
    </row>
    <row r="753" ht="15">
      <c r="E753" s="80"/>
    </row>
    <row r="754" ht="15">
      <c r="E754" s="80"/>
    </row>
    <row r="755" ht="15">
      <c r="E755" s="80"/>
    </row>
    <row r="756" ht="15">
      <c r="E756" s="80"/>
    </row>
    <row r="757" ht="15">
      <c r="E757" s="80"/>
    </row>
    <row r="758" ht="15">
      <c r="E758" s="80"/>
    </row>
    <row r="759" ht="15">
      <c r="E759" s="80"/>
    </row>
    <row r="760" ht="15">
      <c r="E760" s="80"/>
    </row>
    <row r="761" ht="15">
      <c r="E761" s="80"/>
    </row>
    <row r="762" ht="15">
      <c r="E762" s="80"/>
    </row>
    <row r="763" ht="15">
      <c r="E763" s="80"/>
    </row>
    <row r="764" ht="15">
      <c r="E764" s="80"/>
    </row>
    <row r="765" ht="15">
      <c r="E765" s="80"/>
    </row>
    <row r="766" ht="15">
      <c r="E766" s="80"/>
    </row>
    <row r="767" ht="15">
      <c r="E767" s="80"/>
    </row>
    <row r="768" ht="15">
      <c r="E768" s="80"/>
    </row>
    <row r="769" ht="15">
      <c r="E769" s="80"/>
    </row>
    <row r="770" ht="15">
      <c r="E770" s="80"/>
    </row>
    <row r="771" ht="15">
      <c r="E771" s="80"/>
    </row>
    <row r="772" ht="15">
      <c r="E772" s="80"/>
    </row>
    <row r="773" ht="15">
      <c r="E773" s="80"/>
    </row>
    <row r="774" ht="15">
      <c r="E774" s="80"/>
    </row>
    <row r="775" ht="15">
      <c r="E775" s="80"/>
    </row>
    <row r="776" ht="15">
      <c r="E776" s="80"/>
    </row>
    <row r="777" ht="15">
      <c r="E777" s="80"/>
    </row>
    <row r="778" ht="15">
      <c r="E778" s="80"/>
    </row>
    <row r="779" ht="15">
      <c r="E779" s="80"/>
    </row>
    <row r="780" ht="15">
      <c r="E780" s="80"/>
    </row>
    <row r="781" ht="15">
      <c r="E781" s="80"/>
    </row>
    <row r="782" ht="15">
      <c r="E782" s="80"/>
    </row>
    <row r="783" ht="15">
      <c r="E783" s="80"/>
    </row>
    <row r="784" ht="15">
      <c r="E784" s="80"/>
    </row>
    <row r="785" ht="15">
      <c r="E785" s="80"/>
    </row>
    <row r="786" ht="15">
      <c r="E786" s="80"/>
    </row>
    <row r="787" ht="15">
      <c r="E787" s="80"/>
    </row>
    <row r="788" ht="15">
      <c r="E788" s="80"/>
    </row>
    <row r="789" ht="15">
      <c r="E789" s="80"/>
    </row>
    <row r="790" ht="15">
      <c r="E790" s="80"/>
    </row>
    <row r="791" ht="15">
      <c r="E791" s="80"/>
    </row>
    <row r="792" ht="15">
      <c r="E792" s="80"/>
    </row>
    <row r="793" ht="15">
      <c r="E793" s="80"/>
    </row>
    <row r="794" ht="15">
      <c r="E794" s="80"/>
    </row>
    <row r="795" ht="15">
      <c r="E795" s="80"/>
    </row>
    <row r="796" ht="15">
      <c r="E796" s="80"/>
    </row>
    <row r="797" ht="15">
      <c r="E797" s="80"/>
    </row>
    <row r="798" ht="15">
      <c r="E798" s="80"/>
    </row>
    <row r="799" ht="15">
      <c r="E799" s="80"/>
    </row>
    <row r="800" ht="15">
      <c r="E800" s="80"/>
    </row>
    <row r="801" ht="15">
      <c r="E801" s="80"/>
    </row>
    <row r="802" ht="15">
      <c r="E802" s="80"/>
    </row>
    <row r="803" ht="15">
      <c r="E803" s="80"/>
    </row>
    <row r="804" ht="15">
      <c r="E804" s="80"/>
    </row>
    <row r="805" ht="15">
      <c r="E805" s="80"/>
    </row>
    <row r="806" ht="15">
      <c r="E806" s="80"/>
    </row>
    <row r="807" ht="15">
      <c r="E807" s="80"/>
    </row>
    <row r="808" ht="15">
      <c r="E808" s="80"/>
    </row>
    <row r="809" ht="15">
      <c r="E809" s="80"/>
    </row>
    <row r="810" ht="15">
      <c r="E810" s="80"/>
    </row>
    <row r="811" ht="15">
      <c r="E811" s="80"/>
    </row>
    <row r="812" ht="15">
      <c r="E812" s="80"/>
    </row>
    <row r="813" ht="15">
      <c r="E813" s="80"/>
    </row>
    <row r="814" ht="15">
      <c r="E814" s="80"/>
    </row>
    <row r="815" ht="15">
      <c r="E815" s="80"/>
    </row>
    <row r="816" ht="15">
      <c r="E816" s="80"/>
    </row>
    <row r="817" ht="15">
      <c r="E817" s="80"/>
    </row>
    <row r="818" ht="15">
      <c r="E818" s="80"/>
    </row>
    <row r="819" ht="15">
      <c r="E819" s="80"/>
    </row>
    <row r="820" ht="15">
      <c r="E820" s="80"/>
    </row>
    <row r="821" ht="15">
      <c r="E821" s="80"/>
    </row>
    <row r="822" ht="15">
      <c r="E822" s="80"/>
    </row>
    <row r="823" ht="15">
      <c r="E823" s="80"/>
    </row>
    <row r="824" ht="15">
      <c r="E824" s="80"/>
    </row>
    <row r="825" ht="15">
      <c r="E825" s="80"/>
    </row>
    <row r="826" ht="15">
      <c r="E826" s="80"/>
    </row>
    <row r="827" ht="15">
      <c r="E827" s="80"/>
    </row>
    <row r="828" ht="15">
      <c r="E828" s="80"/>
    </row>
    <row r="829" ht="15">
      <c r="E829" s="80"/>
    </row>
    <row r="830" ht="15">
      <c r="E830" s="80"/>
    </row>
    <row r="831" ht="15">
      <c r="E831" s="80"/>
    </row>
    <row r="832" ht="15">
      <c r="E832" s="80"/>
    </row>
    <row r="833" ht="15">
      <c r="E833" s="80"/>
    </row>
    <row r="834" ht="15">
      <c r="E834" s="80"/>
    </row>
    <row r="835" ht="15">
      <c r="E835" s="80"/>
    </row>
    <row r="836" ht="15">
      <c r="E836" s="80"/>
    </row>
    <row r="837" ht="15">
      <c r="E837" s="80"/>
    </row>
    <row r="838" ht="15">
      <c r="E838" s="80"/>
    </row>
    <row r="839" ht="15">
      <c r="E839" s="80"/>
    </row>
    <row r="840" ht="15">
      <c r="E840" s="80"/>
    </row>
    <row r="841" ht="15">
      <c r="E841" s="80"/>
    </row>
    <row r="842" ht="15">
      <c r="E842" s="80"/>
    </row>
    <row r="843" ht="15">
      <c r="E843" s="80"/>
    </row>
    <row r="844" ht="15">
      <c r="E844" s="80"/>
    </row>
    <row r="845" ht="15">
      <c r="E845" s="80"/>
    </row>
    <row r="846" ht="15">
      <c r="E846" s="80"/>
    </row>
    <row r="847" ht="15">
      <c r="E847" s="80"/>
    </row>
    <row r="848" ht="15">
      <c r="E848" s="80"/>
    </row>
    <row r="849" ht="15">
      <c r="E849" s="80"/>
    </row>
    <row r="850" ht="15">
      <c r="E850" s="80"/>
    </row>
    <row r="851" ht="15">
      <c r="E851" s="80"/>
    </row>
    <row r="852" ht="15">
      <c r="E852" s="80"/>
    </row>
    <row r="853" ht="15">
      <c r="E853" s="80"/>
    </row>
    <row r="854" ht="15">
      <c r="E854" s="80"/>
    </row>
    <row r="855" ht="15">
      <c r="E855" s="80"/>
    </row>
    <row r="856" ht="15">
      <c r="E856" s="80"/>
    </row>
    <row r="857" ht="15">
      <c r="E857" s="80"/>
    </row>
    <row r="858" ht="15">
      <c r="E858" s="80"/>
    </row>
    <row r="859" ht="15">
      <c r="E859" s="80"/>
    </row>
    <row r="860" ht="15">
      <c r="E860" s="80"/>
    </row>
    <row r="861" ht="15">
      <c r="E861" s="80"/>
    </row>
    <row r="862" ht="15">
      <c r="E862" s="80"/>
    </row>
    <row r="863" ht="15">
      <c r="E863" s="80"/>
    </row>
    <row r="864" ht="15">
      <c r="E864" s="80"/>
    </row>
    <row r="865" ht="15">
      <c r="E865" s="80"/>
    </row>
    <row r="866" ht="15">
      <c r="E866" s="80"/>
    </row>
    <row r="867" ht="15">
      <c r="E867" s="80"/>
    </row>
    <row r="868" ht="15">
      <c r="E868" s="80"/>
    </row>
    <row r="869" ht="15">
      <c r="E869" s="80"/>
    </row>
    <row r="870" ht="15">
      <c r="E870" s="80"/>
    </row>
    <row r="871" ht="15">
      <c r="E871" s="80"/>
    </row>
    <row r="872" ht="15">
      <c r="E872" s="80"/>
    </row>
    <row r="873" ht="15">
      <c r="E873" s="80"/>
    </row>
    <row r="874" ht="15">
      <c r="E874" s="80"/>
    </row>
    <row r="875" ht="15">
      <c r="E875" s="80"/>
    </row>
    <row r="876" ht="15">
      <c r="E876" s="80"/>
    </row>
    <row r="877" ht="15">
      <c r="E877" s="80"/>
    </row>
    <row r="878" ht="15">
      <c r="E878" s="80"/>
    </row>
    <row r="879" ht="15">
      <c r="E879" s="80"/>
    </row>
    <row r="880" ht="15">
      <c r="E880" s="80"/>
    </row>
    <row r="881" ht="15">
      <c r="E881" s="80"/>
    </row>
    <row r="882" ht="15">
      <c r="E882" s="80"/>
    </row>
    <row r="883" ht="15">
      <c r="E883" s="80"/>
    </row>
    <row r="884" ht="15">
      <c r="E884" s="80"/>
    </row>
    <row r="885" ht="15">
      <c r="E885" s="80"/>
    </row>
    <row r="886" ht="15">
      <c r="E886" s="80"/>
    </row>
    <row r="887" ht="15">
      <c r="E887" s="80"/>
    </row>
    <row r="888" ht="15">
      <c r="E888" s="80"/>
    </row>
    <row r="889" ht="15">
      <c r="E889" s="80"/>
    </row>
    <row r="890" ht="15">
      <c r="E890" s="80"/>
    </row>
    <row r="891" ht="15">
      <c r="E891" s="80"/>
    </row>
    <row r="892" ht="15">
      <c r="E892" s="80"/>
    </row>
    <row r="893" ht="15">
      <c r="E893" s="80"/>
    </row>
    <row r="894" ht="15">
      <c r="E894" s="80"/>
    </row>
    <row r="895" ht="15">
      <c r="E895" s="80"/>
    </row>
    <row r="896" ht="15">
      <c r="E896" s="80"/>
    </row>
    <row r="897" ht="15">
      <c r="E897" s="80"/>
    </row>
    <row r="898" ht="15">
      <c r="E898" s="80"/>
    </row>
    <row r="899" ht="15">
      <c r="E899" s="80"/>
    </row>
    <row r="900" ht="15">
      <c r="E900" s="80"/>
    </row>
    <row r="901" ht="15">
      <c r="E901" s="80"/>
    </row>
    <row r="902" ht="15">
      <c r="E902" s="80"/>
    </row>
    <row r="903" ht="15">
      <c r="E903" s="80"/>
    </row>
    <row r="904" ht="15">
      <c r="E904" s="80"/>
    </row>
    <row r="905" ht="15">
      <c r="E905" s="80"/>
    </row>
    <row r="906" ht="15">
      <c r="E906" s="80"/>
    </row>
    <row r="907" ht="15">
      <c r="E907" s="80"/>
    </row>
    <row r="908" ht="15">
      <c r="E908" s="80"/>
    </row>
    <row r="909" ht="15">
      <c r="E909" s="80"/>
    </row>
    <row r="910" ht="15">
      <c r="E910" s="80"/>
    </row>
    <row r="911" ht="15">
      <c r="E911" s="80"/>
    </row>
    <row r="912" ht="15">
      <c r="E912" s="80"/>
    </row>
    <row r="913" ht="15">
      <c r="E913" s="80"/>
    </row>
    <row r="914" ht="15">
      <c r="E914" s="80"/>
    </row>
    <row r="915" ht="15">
      <c r="E915" s="80"/>
    </row>
    <row r="916" ht="15">
      <c r="E916" s="80"/>
    </row>
    <row r="917" ht="15">
      <c r="E917" s="80"/>
    </row>
    <row r="918" ht="15">
      <c r="E918" s="80"/>
    </row>
    <row r="919" ht="15">
      <c r="E919" s="80"/>
    </row>
    <row r="920" ht="15">
      <c r="E920" s="80"/>
    </row>
    <row r="921" ht="15">
      <c r="E921" s="80"/>
    </row>
    <row r="922" ht="15">
      <c r="E922" s="80"/>
    </row>
    <row r="923" ht="15">
      <c r="E923" s="80"/>
    </row>
    <row r="924" ht="15">
      <c r="E924" s="80"/>
    </row>
    <row r="925" ht="15">
      <c r="E925" s="80"/>
    </row>
    <row r="926" ht="15">
      <c r="E926" s="80"/>
    </row>
    <row r="927" ht="15">
      <c r="E927" s="80"/>
    </row>
    <row r="928" ht="15">
      <c r="E928" s="80"/>
    </row>
    <row r="929" ht="15">
      <c r="E929" s="80"/>
    </row>
    <row r="930" ht="15">
      <c r="E930" s="80"/>
    </row>
    <row r="931" ht="15">
      <c r="E931" s="80"/>
    </row>
    <row r="932" ht="15">
      <c r="E932" s="80"/>
    </row>
    <row r="933" ht="15">
      <c r="E933" s="80"/>
    </row>
    <row r="934" ht="15">
      <c r="E934" s="80"/>
    </row>
    <row r="935" ht="15">
      <c r="E935" s="80"/>
    </row>
    <row r="936" ht="15">
      <c r="E936" s="80"/>
    </row>
    <row r="937" ht="15">
      <c r="E937" s="80"/>
    </row>
    <row r="938" ht="15">
      <c r="E938" s="80"/>
    </row>
    <row r="939" ht="15">
      <c r="E939" s="80"/>
    </row>
    <row r="940" ht="15">
      <c r="E940" s="80"/>
    </row>
    <row r="941" ht="15">
      <c r="E941" s="80"/>
    </row>
    <row r="942" ht="15">
      <c r="E942" s="80"/>
    </row>
    <row r="943" ht="15">
      <c r="E943" s="80"/>
    </row>
    <row r="944" ht="15">
      <c r="E944" s="80"/>
    </row>
    <row r="945" ht="15">
      <c r="E945" s="80"/>
    </row>
    <row r="946" ht="15">
      <c r="E946" s="80"/>
    </row>
    <row r="947" ht="15">
      <c r="E947" s="80"/>
    </row>
    <row r="948" ht="15">
      <c r="E948" s="80"/>
    </row>
    <row r="949" ht="15">
      <c r="E949" s="80"/>
    </row>
    <row r="950" ht="15">
      <c r="E950" s="80"/>
    </row>
    <row r="951" ht="15">
      <c r="E951" s="80"/>
    </row>
    <row r="952" ht="15">
      <c r="E952" s="80"/>
    </row>
    <row r="953" ht="15">
      <c r="E953" s="80"/>
    </row>
    <row r="954" ht="15">
      <c r="E954" s="80"/>
    </row>
    <row r="955" ht="15">
      <c r="E955" s="80"/>
    </row>
    <row r="956" ht="15">
      <c r="E956" s="80"/>
    </row>
    <row r="957" ht="15">
      <c r="E957" s="80"/>
    </row>
    <row r="958" ht="15">
      <c r="E958" s="80"/>
    </row>
    <row r="959" ht="15">
      <c r="E959" s="80"/>
    </row>
    <row r="960" ht="15">
      <c r="E960" s="80"/>
    </row>
    <row r="961" ht="15">
      <c r="E961" s="80"/>
    </row>
    <row r="962" ht="15">
      <c r="E962" s="80"/>
    </row>
    <row r="963" ht="15">
      <c r="E963" s="80"/>
    </row>
    <row r="964" ht="15">
      <c r="E964" s="80"/>
    </row>
    <row r="965" ht="15">
      <c r="E965" s="80"/>
    </row>
    <row r="966" ht="15">
      <c r="E966" s="80"/>
    </row>
    <row r="967" ht="15">
      <c r="E967" s="80"/>
    </row>
    <row r="968" ht="15">
      <c r="E968" s="80"/>
    </row>
    <row r="969" ht="15">
      <c r="E969" s="80"/>
    </row>
    <row r="970" ht="15">
      <c r="E970" s="80"/>
    </row>
    <row r="971" ht="15">
      <c r="E971" s="80"/>
    </row>
    <row r="972" ht="15">
      <c r="E972" s="80"/>
    </row>
    <row r="973" ht="15">
      <c r="E973" s="80"/>
    </row>
    <row r="974" ht="15">
      <c r="E974" s="80"/>
    </row>
    <row r="975" ht="15">
      <c r="E975" s="80"/>
    </row>
    <row r="976" ht="15">
      <c r="E976" s="80"/>
    </row>
    <row r="977" ht="15">
      <c r="E977" s="80"/>
    </row>
    <row r="978" ht="15">
      <c r="E978" s="80"/>
    </row>
    <row r="979" ht="15">
      <c r="E979" s="80"/>
    </row>
    <row r="980" ht="15">
      <c r="E980" s="80"/>
    </row>
    <row r="981" ht="15">
      <c r="E981" s="80"/>
    </row>
    <row r="982" ht="15">
      <c r="E982" s="80"/>
    </row>
    <row r="983" ht="15">
      <c r="E983" s="80"/>
    </row>
    <row r="984" ht="15">
      <c r="E984" s="80"/>
    </row>
    <row r="985" ht="15">
      <c r="E985" s="80"/>
    </row>
    <row r="986" ht="15">
      <c r="E986" s="80"/>
    </row>
    <row r="987" ht="15">
      <c r="E987" s="80"/>
    </row>
    <row r="988" ht="15">
      <c r="E988" s="80"/>
    </row>
    <row r="989" ht="15">
      <c r="E989" s="80"/>
    </row>
    <row r="990" ht="15">
      <c r="E990" s="80"/>
    </row>
    <row r="991" ht="15">
      <c r="E991" s="80"/>
    </row>
    <row r="992" ht="15">
      <c r="E992" s="80"/>
    </row>
    <row r="993" ht="15">
      <c r="E993" s="80"/>
    </row>
    <row r="994" ht="15">
      <c r="E994" s="80"/>
    </row>
    <row r="995" ht="15">
      <c r="E995" s="80"/>
    </row>
    <row r="996" ht="15">
      <c r="E996" s="80"/>
    </row>
    <row r="997" ht="15">
      <c r="E997" s="80"/>
    </row>
    <row r="998" ht="15">
      <c r="E998" s="80"/>
    </row>
    <row r="999" ht="15">
      <c r="E999" s="80"/>
    </row>
    <row r="1000" ht="15">
      <c r="E1000" s="80"/>
    </row>
    <row r="1001" ht="15">
      <c r="E1001" s="80"/>
    </row>
    <row r="1002" ht="15">
      <c r="E1002" s="80"/>
    </row>
    <row r="1003" ht="15">
      <c r="E1003" s="80"/>
    </row>
    <row r="1004" ht="15">
      <c r="E1004" s="80"/>
    </row>
    <row r="1005" ht="15">
      <c r="E1005" s="80"/>
    </row>
  </sheetData>
  <sheetProtection password="F71E" sheet="1" selectLockedCells="1"/>
  <mergeCells count="3">
    <mergeCell ref="F1:G1"/>
    <mergeCell ref="A1:B2"/>
    <mergeCell ref="A3:B5"/>
  </mergeCells>
  <dataValidations count="1">
    <dataValidation type="whole" allowBlank="1" showInputMessage="1" showErrorMessage="1" prompt="Enter the Quarter Number (1-4).&#10;&#10;This is based on the start month of the PCCD grant." error="Number must be between 1 and 4" sqref="D1">
      <formula1>1</formula1>
      <formula2>4</formula2>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BX6"/>
  <sheetViews>
    <sheetView zoomScalePageLayoutView="0" workbookViewId="0" topLeftCell="B1">
      <selection activeCell="D1" sqref="D1"/>
    </sheetView>
  </sheetViews>
  <sheetFormatPr defaultColWidth="9.140625" defaultRowHeight="15"/>
  <cols>
    <col min="1" max="1" width="15.421875" style="79" customWidth="1"/>
    <col min="2" max="2" width="20.421875" style="79" bestFit="1" customWidth="1"/>
    <col min="3" max="3" width="17.8515625" style="79" bestFit="1" customWidth="1"/>
    <col min="4" max="4" width="18.421875" style="79" bestFit="1" customWidth="1"/>
    <col min="5" max="16384" width="9.140625" style="79" customWidth="1"/>
  </cols>
  <sheetData>
    <row r="1" spans="1:7" s="96" customFormat="1" ht="18.75">
      <c r="A1" s="208" t="s">
        <v>310</v>
      </c>
      <c r="B1" s="208"/>
      <c r="D1" s="100"/>
      <c r="F1" s="207" t="str">
        <f>Instructions!A13</f>
        <v>Version 2.1 8-1-2013</v>
      </c>
      <c r="G1" s="207"/>
    </row>
    <row r="2" spans="1:4" s="96" customFormat="1" ht="17.25" customHeight="1">
      <c r="A2" s="208"/>
      <c r="B2" s="208"/>
      <c r="D2" s="36"/>
    </row>
    <row r="3" spans="1:4" s="96" customFormat="1" ht="17.25" customHeight="1">
      <c r="A3" s="209" t="s">
        <v>311</v>
      </c>
      <c r="B3" s="209"/>
      <c r="D3" s="36"/>
    </row>
    <row r="4" spans="1:4" s="96" customFormat="1" ht="17.25" customHeight="1">
      <c r="A4" s="209"/>
      <c r="B4" s="209"/>
      <c r="D4" s="36"/>
    </row>
    <row r="5" spans="1:5" s="96" customFormat="1" ht="17.25" customHeight="1">
      <c r="A5" s="209"/>
      <c r="B5" s="209"/>
      <c r="C5" s="98"/>
      <c r="D5" s="99"/>
      <c r="E5" s="98"/>
    </row>
    <row r="6" spans="1:76" s="102" customFormat="1" ht="15">
      <c r="A6" s="102" t="s">
        <v>68</v>
      </c>
      <c r="B6" s="102" t="s">
        <v>69</v>
      </c>
      <c r="C6" s="102" t="s">
        <v>70</v>
      </c>
      <c r="D6" s="102" t="s">
        <v>71</v>
      </c>
      <c r="E6" s="102" t="s">
        <v>72</v>
      </c>
      <c r="F6" s="102" t="s">
        <v>73</v>
      </c>
      <c r="G6" s="102" t="s">
        <v>74</v>
      </c>
      <c r="H6" s="102" t="s">
        <v>75</v>
      </c>
      <c r="I6" s="102" t="s">
        <v>76</v>
      </c>
      <c r="J6" s="102" t="s">
        <v>77</v>
      </c>
      <c r="K6" s="102" t="s">
        <v>78</v>
      </c>
      <c r="L6" s="102" t="s">
        <v>79</v>
      </c>
      <c r="M6" s="102" t="s">
        <v>80</v>
      </c>
      <c r="N6" s="102" t="s">
        <v>81</v>
      </c>
      <c r="O6" s="102" t="s">
        <v>82</v>
      </c>
      <c r="P6" s="102" t="s">
        <v>83</v>
      </c>
      <c r="Q6" s="102" t="s">
        <v>84</v>
      </c>
      <c r="R6" s="102" t="s">
        <v>85</v>
      </c>
      <c r="S6" s="102" t="s">
        <v>86</v>
      </c>
      <c r="T6" s="102" t="s">
        <v>87</v>
      </c>
      <c r="U6" s="102" t="s">
        <v>88</v>
      </c>
      <c r="V6" s="102" t="s">
        <v>89</v>
      </c>
      <c r="W6" s="102" t="s">
        <v>90</v>
      </c>
      <c r="X6" s="102" t="s">
        <v>91</v>
      </c>
      <c r="Y6" s="102" t="s">
        <v>92</v>
      </c>
      <c r="Z6" s="102" t="s">
        <v>93</v>
      </c>
      <c r="AA6" s="102" t="s">
        <v>94</v>
      </c>
      <c r="AB6" s="102" t="s">
        <v>95</v>
      </c>
      <c r="AC6" s="102" t="s">
        <v>96</v>
      </c>
      <c r="AD6" s="102" t="s">
        <v>97</v>
      </c>
      <c r="AE6" s="102" t="s">
        <v>98</v>
      </c>
      <c r="AF6" s="102" t="s">
        <v>99</v>
      </c>
      <c r="AG6" s="102" t="s">
        <v>100</v>
      </c>
      <c r="AH6" s="102" t="s">
        <v>101</v>
      </c>
      <c r="AI6" s="102" t="s">
        <v>102</v>
      </c>
      <c r="AJ6" s="102" t="s">
        <v>103</v>
      </c>
      <c r="AK6" s="102" t="s">
        <v>104</v>
      </c>
      <c r="AL6" s="102" t="s">
        <v>105</v>
      </c>
      <c r="AM6" s="102" t="s">
        <v>106</v>
      </c>
      <c r="AN6" s="102" t="s">
        <v>107</v>
      </c>
      <c r="AO6" s="102" t="s">
        <v>108</v>
      </c>
      <c r="AP6" s="102" t="s">
        <v>109</v>
      </c>
      <c r="AQ6" s="102" t="s">
        <v>110</v>
      </c>
      <c r="AR6" s="102" t="s">
        <v>111</v>
      </c>
      <c r="AS6" s="102" t="s">
        <v>112</v>
      </c>
      <c r="AT6" s="102" t="s">
        <v>113</v>
      </c>
      <c r="AU6" s="102" t="s">
        <v>114</v>
      </c>
      <c r="AV6" s="102" t="s">
        <v>115</v>
      </c>
      <c r="AW6" s="102" t="s">
        <v>116</v>
      </c>
      <c r="AX6" s="102" t="s">
        <v>117</v>
      </c>
      <c r="AY6" s="102" t="s">
        <v>118</v>
      </c>
      <c r="AZ6" s="102" t="s">
        <v>119</v>
      </c>
      <c r="BA6" s="102" t="s">
        <v>120</v>
      </c>
      <c r="BB6" s="102" t="s">
        <v>121</v>
      </c>
      <c r="BC6" s="102" t="s">
        <v>122</v>
      </c>
      <c r="BD6" s="102" t="s">
        <v>123</v>
      </c>
      <c r="BE6" s="102" t="s">
        <v>124</v>
      </c>
      <c r="BF6" s="102" t="s">
        <v>125</v>
      </c>
      <c r="BG6" s="102" t="s">
        <v>126</v>
      </c>
      <c r="BH6" s="102" t="s">
        <v>127</v>
      </c>
      <c r="BI6" s="102" t="s">
        <v>128</v>
      </c>
      <c r="BJ6" s="102" t="s">
        <v>129</v>
      </c>
      <c r="BK6" s="102" t="s">
        <v>130</v>
      </c>
      <c r="BL6" s="102" t="s">
        <v>131</v>
      </c>
      <c r="BM6" s="102" t="s">
        <v>132</v>
      </c>
      <c r="BN6" s="102" t="s">
        <v>133</v>
      </c>
      <c r="BO6" s="102" t="s">
        <v>134</v>
      </c>
      <c r="BP6" s="102" t="s">
        <v>135</v>
      </c>
      <c r="BQ6" s="102" t="s">
        <v>136</v>
      </c>
      <c r="BR6" s="102" t="s">
        <v>137</v>
      </c>
      <c r="BS6" s="102" t="s">
        <v>138</v>
      </c>
      <c r="BT6" s="102" t="s">
        <v>139</v>
      </c>
      <c r="BU6" s="102" t="s">
        <v>140</v>
      </c>
      <c r="BV6" s="102" t="s">
        <v>141</v>
      </c>
      <c r="BW6" s="102" t="s">
        <v>142</v>
      </c>
      <c r="BX6" s="102" t="s">
        <v>143</v>
      </c>
    </row>
  </sheetData>
  <sheetProtection password="F71E" sheet="1" objects="1" scenarios="1" selectLockedCells="1"/>
  <mergeCells count="3">
    <mergeCell ref="F1:G1"/>
    <mergeCell ref="A1:B2"/>
    <mergeCell ref="A3:B5"/>
  </mergeCells>
  <dataValidations count="1">
    <dataValidation type="whole" allowBlank="1" showInputMessage="1" showErrorMessage="1" prompt="Enter the Quarter Number (1-4).&#10;&#10;This is based on the start month of the PCCD grant." error="Number must be between 1 and 4" sqref="D1">
      <formula1>1</formula1>
      <formula2>4</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EPISCenter</dc:creator>
  <cp:keywords/>
  <dc:description/>
  <cp:lastModifiedBy>Lee Ann Cook</cp:lastModifiedBy>
  <cp:lastPrinted>2010-11-16T21:21:55Z</cp:lastPrinted>
  <dcterms:created xsi:type="dcterms:W3CDTF">2010-09-08T23:29:57Z</dcterms:created>
  <dcterms:modified xsi:type="dcterms:W3CDTF">2013-08-01T20:39:52Z</dcterms:modified>
  <cp:category/>
  <cp:version/>
  <cp:contentType/>
  <cp:contentStatus/>
</cp:coreProperties>
</file>